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685"/>
  </bookViews>
  <sheets>
    <sheet name="EAPF holdings 2018-03-31" sheetId="2" r:id="rId1"/>
    <sheet name="EAPF perf to 2018-03-31"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E12" i="3"/>
  <c r="C12" i="3"/>
  <c r="E5" i="3"/>
  <c r="G5" i="3" s="1"/>
  <c r="G943" i="2" l="1"/>
  <c r="G942" i="2"/>
  <c r="G941" i="2"/>
  <c r="G940" i="2"/>
  <c r="G939" i="2"/>
  <c r="G936" i="2"/>
  <c r="G935" i="2"/>
  <c r="G934" i="2"/>
  <c r="G933" i="2"/>
  <c r="G932" i="2"/>
  <c r="G931"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6" i="2"/>
  <c r="G885" i="2"/>
  <c r="G884" i="2"/>
  <c r="G881" i="2"/>
  <c r="G880" i="2"/>
  <c r="G877" i="2"/>
  <c r="G876" i="2"/>
  <c r="G875" i="2"/>
  <c r="G874" i="2"/>
  <c r="G873" i="2"/>
  <c r="G872" i="2"/>
  <c r="G871" i="2"/>
  <c r="G870" i="2"/>
  <c r="G869" i="2"/>
  <c r="J868" i="2"/>
  <c r="G868" i="2" s="1"/>
  <c r="J867" i="2"/>
  <c r="G867" i="2"/>
  <c r="G863" i="2"/>
  <c r="G862" i="2"/>
  <c r="G861" i="2"/>
  <c r="G860" i="2"/>
  <c r="G859" i="2"/>
  <c r="G858" i="2"/>
  <c r="G857" i="2"/>
  <c r="G856" i="2"/>
  <c r="G855" i="2"/>
  <c r="G854" i="2"/>
  <c r="G853" i="2"/>
  <c r="G852" i="2"/>
  <c r="G851" i="2"/>
  <c r="G850" i="2"/>
  <c r="G849" i="2"/>
  <c r="G848" i="2"/>
  <c r="J847" i="2"/>
  <c r="G847" i="2" s="1"/>
  <c r="J846" i="2"/>
  <c r="G846" i="2"/>
  <c r="G845" i="2"/>
  <c r="G844" i="2"/>
  <c r="G843" i="2"/>
  <c r="G842" i="2"/>
  <c r="I839" i="2"/>
  <c r="I819" i="2"/>
  <c r="I814" i="2"/>
  <c r="I496" i="2"/>
  <c r="I488" i="2"/>
  <c r="I965" i="2" l="1"/>
</calcChain>
</file>

<file path=xl/sharedStrings.xml><?xml version="1.0" encoding="utf-8"?>
<sst xmlns="http://schemas.openxmlformats.org/spreadsheetml/2006/main" count="2893" uniqueCount="1915">
  <si>
    <t>Date</t>
  </si>
  <si>
    <t>Description of security</t>
  </si>
  <si>
    <t>Share/Par Value</t>
  </si>
  <si>
    <t>Sedol/CUSIP</t>
  </si>
  <si>
    <t>Country name</t>
  </si>
  <si>
    <t>EQUITIES - PUBLIC LISTED SEGREGATED</t>
  </si>
  <si>
    <t>#REORG/BROADCOM NAME CHANGE BROADCOM    2P1TAW2 04-05-2018</t>
  </si>
  <si>
    <t>SBD9WQP4</t>
  </si>
  <si>
    <t>United States</t>
  </si>
  <si>
    <t>#REORG/MULESOFT CASH &amp; STOCK MERGER SALESFORCE 2008483 05-02-2018</t>
  </si>
  <si>
    <t>SBD36J97</t>
  </si>
  <si>
    <t>1ST CAP REALTY INC COM NPV</t>
  </si>
  <si>
    <t>S2185596</t>
  </si>
  <si>
    <t>Canada</t>
  </si>
  <si>
    <t>3M CO COM</t>
  </si>
  <si>
    <t>S2595708</t>
  </si>
  <si>
    <t>A2 MILK CO LTD</t>
  </si>
  <si>
    <t>S6287250</t>
  </si>
  <si>
    <t>New Zealand</t>
  </si>
  <si>
    <t>ACUITY BRANDS INC COM</t>
  </si>
  <si>
    <t>S2818461</t>
  </si>
  <si>
    <t>ADMIRAL GROUP ORD GBP0.001</t>
  </si>
  <si>
    <t>SB02J639</t>
  </si>
  <si>
    <t>United Kingdom</t>
  </si>
  <si>
    <t>ADR BAIDU INC SPONS REPR 0.10 ORD CLS'A'</t>
  </si>
  <si>
    <t>SB0FXT17</t>
  </si>
  <si>
    <t>China</t>
  </si>
  <si>
    <t>ADR COCA-COLA FEMSA S.A.B DE C.V.</t>
  </si>
  <si>
    <t>S2193317</t>
  </si>
  <si>
    <t>Mexico</t>
  </si>
  <si>
    <t>ADR COMPANHIA DE SANEAMENTO BASICO DO   ESTADO DE SAO PAULO SABESP SPONSORED ADR</t>
  </si>
  <si>
    <t>S2945927</t>
  </si>
  <si>
    <t>Brazil</t>
  </si>
  <si>
    <t>ADR JD COM INC SPONSORED ADR REPSTG COM CL A</t>
  </si>
  <si>
    <t>SBMM27D9</t>
  </si>
  <si>
    <t>ADR NETEASE INC SPONSORED ADR ADR EACH  REPR 25 COM STK USD0.0001</t>
  </si>
  <si>
    <t>S2606440</t>
  </si>
  <si>
    <t>ADTALEM GLOBAL ED INC COM</t>
  </si>
  <si>
    <t>SBZ12TX5</t>
  </si>
  <si>
    <t>ADVANCED DRAIN SYS INC DEL COM</t>
  </si>
  <si>
    <t>SBP7RS59</t>
  </si>
  <si>
    <t>ADVANTECH CO LTD TWD10</t>
  </si>
  <si>
    <t>S6202673</t>
  </si>
  <si>
    <t>Taiwan</t>
  </si>
  <si>
    <t>AES CORP COM</t>
  </si>
  <si>
    <t>S2002479</t>
  </si>
  <si>
    <t>AIA GROUP LTD NPV</t>
  </si>
  <si>
    <t>SB4TX8S1</t>
  </si>
  <si>
    <t>Hong Kong</t>
  </si>
  <si>
    <t>AIR CANADA VAR VTG SHS NPV</t>
  </si>
  <si>
    <t>SBSDHYK1</t>
  </si>
  <si>
    <t>AIR NEW ZEALAND NPV</t>
  </si>
  <si>
    <t>S6426484</t>
  </si>
  <si>
    <t>ALLEGION PLC COMMON STOCK</t>
  </si>
  <si>
    <t>SBFRT3W7</t>
  </si>
  <si>
    <t>ALLREAL HOLDING AG CHF1</t>
  </si>
  <si>
    <t>S5914270</t>
  </si>
  <si>
    <t>Switzerland</t>
  </si>
  <si>
    <t>ALLSTATE CORP COM</t>
  </si>
  <si>
    <t>S2019952</t>
  </si>
  <si>
    <t>ALPHABET INC CAP STK USD0.001 CL C</t>
  </si>
  <si>
    <t>SBYY88Y7</t>
  </si>
  <si>
    <t>ALTRIA GROUP INC COM</t>
  </si>
  <si>
    <t>S2692632</t>
  </si>
  <si>
    <t>AMAZON COM INC COM</t>
  </si>
  <si>
    <t>S2000019</t>
  </si>
  <si>
    <t>AMDOCS ORD GBP0.01</t>
  </si>
  <si>
    <t>S2256908</t>
  </si>
  <si>
    <t>AMERICAN EXPRESS CO</t>
  </si>
  <si>
    <t>S2026082</t>
  </si>
  <si>
    <t>AMERICAN TOWER CORP</t>
  </si>
  <si>
    <t>SB7FBFL2</t>
  </si>
  <si>
    <t>AMERICAN WTR WKS CO INC NEW COM</t>
  </si>
  <si>
    <t>SB2R3PV1</t>
  </si>
  <si>
    <t>AMGEN INC COM</t>
  </si>
  <si>
    <t>S2023607</t>
  </si>
  <si>
    <t>AMIAD WATER SYSTEM ORD ILS0.50</t>
  </si>
  <si>
    <t>SB0P0D83</t>
  </si>
  <si>
    <t>Israel</t>
  </si>
  <si>
    <t>AMPHENOL CORP NEW CL A</t>
  </si>
  <si>
    <t>S2145084</t>
  </si>
  <si>
    <t>ANGLO &amp; OVERSEAS ORD GBP0.10</t>
  </si>
  <si>
    <t>SB0BZVZ5</t>
  </si>
  <si>
    <t>ANNALY CAP MGMT INC COM</t>
  </si>
  <si>
    <t>S2113456</t>
  </si>
  <si>
    <t>ANTHEM INC COM</t>
  </si>
  <si>
    <t>SBSPHGL4</t>
  </si>
  <si>
    <t>APA GROUP NPV (STAPLED UNITS)</t>
  </si>
  <si>
    <t>S6247306</t>
  </si>
  <si>
    <t>Australia</t>
  </si>
  <si>
    <t>APTIV PLC COM USD</t>
  </si>
  <si>
    <t>SB783TY6</t>
  </si>
  <si>
    <t>ARCADIS NV COMSTK</t>
  </si>
  <si>
    <t>S5769209</t>
  </si>
  <si>
    <t>Netherlands</t>
  </si>
  <si>
    <t>ARES CAP CORP COM</t>
  </si>
  <si>
    <t>SB032FN0</t>
  </si>
  <si>
    <t>ARISTA NETWORKS INC COM</t>
  </si>
  <si>
    <t>SBN33VM5</t>
  </si>
  <si>
    <t>ASTELLAS PHARMA NPV</t>
  </si>
  <si>
    <t>S6985383</t>
  </si>
  <si>
    <t>Japan</t>
  </si>
  <si>
    <t>ASX LTD NPV</t>
  </si>
  <si>
    <t>S6129222</t>
  </si>
  <si>
    <t>AT&amp;T INC COM</t>
  </si>
  <si>
    <t>S2831811</t>
  </si>
  <si>
    <t>ATMOS ENERGY CORP COM</t>
  </si>
  <si>
    <t>S2315359</t>
  </si>
  <si>
    <t>AURELIUS EQUITY OP NPV</t>
  </si>
  <si>
    <t>SB17NLM7</t>
  </si>
  <si>
    <t>Germany</t>
  </si>
  <si>
    <t>AUSNET SERVICES NPV</t>
  </si>
  <si>
    <t>SBPXR7J0</t>
  </si>
  <si>
    <t>AUST &amp; NZ BANK GRP NPV</t>
  </si>
  <si>
    <t>S6065586</t>
  </si>
  <si>
    <t>AUTOMATIC DATA PROCESSING INC COM</t>
  </si>
  <si>
    <t>S2065308</t>
  </si>
  <si>
    <t>AVANGRID INC COM</t>
  </si>
  <si>
    <t>SBYP0CD9</t>
  </si>
  <si>
    <t>AXIS CAPITAL HOLDINGS LTD COM USD0.0125</t>
  </si>
  <si>
    <t>S2677606</t>
  </si>
  <si>
    <t>B3 SA COM NPV</t>
  </si>
  <si>
    <t>SBG36ZK1</t>
  </si>
  <si>
    <t>BADGER METER INC COM</t>
  </si>
  <si>
    <t>S2069128</t>
  </si>
  <si>
    <t>BANK HAPOALIM B.M. ILS1</t>
  </si>
  <si>
    <t>S6075808</t>
  </si>
  <si>
    <t>BANK NEW YORK MELLON CORP COM STK</t>
  </si>
  <si>
    <t>SB1Z77F6</t>
  </si>
  <si>
    <t>BANK OF MONTREAL COM NPV</t>
  </si>
  <si>
    <t>S2076009</t>
  </si>
  <si>
    <t>BANK RAKYAT INDONESIA PERSER</t>
  </si>
  <si>
    <t>S6709099</t>
  </si>
  <si>
    <t>Indonesia</t>
  </si>
  <si>
    <t>BARRATT DEVELOPMENTS ORD GBP0.10</t>
  </si>
  <si>
    <t>S0081180</t>
  </si>
  <si>
    <t>BAXTER INTL INC COM</t>
  </si>
  <si>
    <t>S2085102</t>
  </si>
  <si>
    <t>BB SEGURIDADE PART COM NPV</t>
  </si>
  <si>
    <t>SB9N3SQ0</t>
  </si>
  <si>
    <t>BCE INC COM NPV</t>
  </si>
  <si>
    <t>SB188TH2</t>
  </si>
  <si>
    <t>BECTON DICKINSON &amp; CO COM</t>
  </si>
  <si>
    <t>S2087807</t>
  </si>
  <si>
    <t>BEIERSDORF AG EUR1</t>
  </si>
  <si>
    <t>S5107401</t>
  </si>
  <si>
    <t>BEIJING ENT WATER HKD0.10</t>
  </si>
  <si>
    <t>SB01YCG0</t>
  </si>
  <si>
    <t>BENCHMARK ELECTRS INC COM</t>
  </si>
  <si>
    <t>S2090816</t>
  </si>
  <si>
    <t>BERKLEY GP HOLDINGS</t>
  </si>
  <si>
    <t>SB02L3W3</t>
  </si>
  <si>
    <t>BEST BUY INC COM STK</t>
  </si>
  <si>
    <t>S2094670</t>
  </si>
  <si>
    <t>BEZEQ ISRAEL TELCM ILS1</t>
  </si>
  <si>
    <t>S6098032</t>
  </si>
  <si>
    <t>BHARTI INFRATEL LT INR10</t>
  </si>
  <si>
    <t>SB92P9G4</t>
  </si>
  <si>
    <t>India</t>
  </si>
  <si>
    <t>BIOGEN INC COMMON STOCK</t>
  </si>
  <si>
    <t>S2455965</t>
  </si>
  <si>
    <t>BIOSCIENCE INV TST ORD GBP0.25</t>
  </si>
  <si>
    <t>S0112187</t>
  </si>
  <si>
    <t>BK OF NOVA SCOTIA COM NPV</t>
  </si>
  <si>
    <t>S2076281</t>
  </si>
  <si>
    <t>BOEING CO COM</t>
  </si>
  <si>
    <t>S2108601</t>
  </si>
  <si>
    <t>BORREGAARD ASA COM STK</t>
  </si>
  <si>
    <t>SB8B6WX9</t>
  </si>
  <si>
    <t>Norway</t>
  </si>
  <si>
    <t>BPOST SA/NV NPV</t>
  </si>
  <si>
    <t>SBBH7K66</t>
  </si>
  <si>
    <t>Belgium</t>
  </si>
  <si>
    <t>BQE CANT VAUDOISE CHF30.00(REGD)</t>
  </si>
  <si>
    <t>S7520794</t>
  </si>
  <si>
    <t>BRAMBLES LTD NPV</t>
  </si>
  <si>
    <t>SB1FJ0C0</t>
  </si>
  <si>
    <t>BRF SA COM NPV</t>
  </si>
  <si>
    <t>S2036995</t>
  </si>
  <si>
    <t>BRIGHSPHERE INVESTMENT GROUP PLC</t>
  </si>
  <si>
    <t>SBQVC8B3</t>
  </si>
  <si>
    <t>BROADRIDGE FINL SOLUTIONS INC COM STK</t>
  </si>
  <si>
    <t>SB1VP7R6</t>
  </si>
  <si>
    <t>BRUKER CORP</t>
  </si>
  <si>
    <t>S2616137</t>
  </si>
  <si>
    <t>BT GROUP ORD GBP0.05</t>
  </si>
  <si>
    <t>S3091357</t>
  </si>
  <si>
    <t>CA INC COM</t>
  </si>
  <si>
    <t>S2214832</t>
  </si>
  <si>
    <t>CADENCE DESIGN SYS INC COM</t>
  </si>
  <si>
    <t>S2302232</t>
  </si>
  <si>
    <t>CANADIAN IMP BANK COM NPV</t>
  </si>
  <si>
    <t>S2170525</t>
  </si>
  <si>
    <t>CANON INC NPV</t>
  </si>
  <si>
    <t>S6172323</t>
  </si>
  <si>
    <t>CAPITOL FED FINL INC COM .</t>
  </si>
  <si>
    <t>SB3KWJV0</t>
  </si>
  <si>
    <t>CARNIVAL CORP COM PAIRED</t>
  </si>
  <si>
    <t>S2523044</t>
  </si>
  <si>
    <t>CATERPILLAR INC COM</t>
  </si>
  <si>
    <t>S2180201</t>
  </si>
  <si>
    <t>CCR SA COM NPV</t>
  </si>
  <si>
    <t>S2840970</t>
  </si>
  <si>
    <t>CERNER CORP COM</t>
  </si>
  <si>
    <t>S2185284</t>
  </si>
  <si>
    <t>CHARTER HALL GROUP NPV (STAPLED)</t>
  </si>
  <si>
    <t>SB15F6S6</t>
  </si>
  <si>
    <t>CHICOS FAS INC COM</t>
  </si>
  <si>
    <t>S2196781</t>
  </si>
  <si>
    <t>CHINA LIFE INSURANCE CO 'H' CNY1</t>
  </si>
  <si>
    <t>S6718976</t>
  </si>
  <si>
    <t>CHINA MOBILE LTD NPV</t>
  </si>
  <si>
    <t>S6073556</t>
  </si>
  <si>
    <t>CHIPOTLE MEXICAN GRILL INC COM STK</t>
  </si>
  <si>
    <t>SB0X7DZ3</t>
  </si>
  <si>
    <t>CI FINANCIAL CORP COMSTK</t>
  </si>
  <si>
    <t>SB3KT0S5</t>
  </si>
  <si>
    <t>CIGNA CORPORATION</t>
  </si>
  <si>
    <t>S2196479</t>
  </si>
  <si>
    <t>CIMIC GROUP LIMITED NPV</t>
  </si>
  <si>
    <t>SBX17Q13</t>
  </si>
  <si>
    <t>CIN FNCL CORP COM</t>
  </si>
  <si>
    <t>S2196888</t>
  </si>
  <si>
    <t>CISCO SYSTEMS INC</t>
  </si>
  <si>
    <t>S2198163</t>
  </si>
  <si>
    <t>CITIGROUP INC COM NEW COM NEW</t>
  </si>
  <si>
    <t>S2297907</t>
  </si>
  <si>
    <t>CK HUTCHISON HLDGS HKD1</t>
  </si>
  <si>
    <t>SBW9P816</t>
  </si>
  <si>
    <t>CLEAN HBRS INC COM</t>
  </si>
  <si>
    <t>S2202473</t>
  </si>
  <si>
    <t>CLOROX CO COM</t>
  </si>
  <si>
    <t>S2204026</t>
  </si>
  <si>
    <t>CNA FNCL CORP COM</t>
  </si>
  <si>
    <t>S2204866</t>
  </si>
  <si>
    <t>COCA COLA CO COM</t>
  </si>
  <si>
    <t>S2206657</t>
  </si>
  <si>
    <t>COGECO COMMUNICATI SUB VTG SHS</t>
  </si>
  <si>
    <t>SBZCDFX9</t>
  </si>
  <si>
    <t>COGNIZANT TECH SOLUTIONS CORP CL A</t>
  </si>
  <si>
    <t>S2257019</t>
  </si>
  <si>
    <t>COLGATE-PALMOLIVE CO COM</t>
  </si>
  <si>
    <t>S2209106</t>
  </si>
  <si>
    <t>COMMONWEALTH BANK OF AUSTRALIA NPV</t>
  </si>
  <si>
    <t>S6215035</t>
  </si>
  <si>
    <t>CONAGRA BRANDS INC COM USD5</t>
  </si>
  <si>
    <t>S2215460</t>
  </si>
  <si>
    <t>CONS EDISON INC COM</t>
  </si>
  <si>
    <t>S2216850</t>
  </si>
  <si>
    <t>CONTINENTAL AG ORD NPV</t>
  </si>
  <si>
    <t>S4598589</t>
  </si>
  <si>
    <t>COOPER COS INC COM NEW COM NEW</t>
  </si>
  <si>
    <t>S2222631</t>
  </si>
  <si>
    <t>COPART INC COM</t>
  </si>
  <si>
    <t>S2208073</t>
  </si>
  <si>
    <t>CORBION N.V. EUR0.25</t>
  </si>
  <si>
    <t>SBFRSRR7</t>
  </si>
  <si>
    <t>CORUS ENTERTAINMNT CLASS 'B' NON-VTG NPV</t>
  </si>
  <si>
    <t>S2484516</t>
  </si>
  <si>
    <t>COSTCO WHOLESALE CORP NEW COM</t>
  </si>
  <si>
    <t>S2701271</t>
  </si>
  <si>
    <t>COVESTRO AG NPV</t>
  </si>
  <si>
    <t>SBYTBWY9</t>
  </si>
  <si>
    <t>COWAY CO LTD KRW500</t>
  </si>
  <si>
    <t>S6173401</t>
  </si>
  <si>
    <t>Korea, Republic Of</t>
  </si>
  <si>
    <t>CRACKER BARREL OLD CTRY STORE INC COM</t>
  </si>
  <si>
    <t>S2231091</t>
  </si>
  <si>
    <t>CREDICORP LTD COM STK</t>
  </si>
  <si>
    <t>S2232878</t>
  </si>
  <si>
    <t>Peru</t>
  </si>
  <si>
    <t>CREDIT SUISSE NASSAU (ZHENGZHOU YUTONG  BUS CO-A) P-NOTE 28/12/2022</t>
  </si>
  <si>
    <t>SBF6N5X5</t>
  </si>
  <si>
    <t>CSL LTD NPV</t>
  </si>
  <si>
    <t>S6185495</t>
  </si>
  <si>
    <t>CUMMINS INC</t>
  </si>
  <si>
    <t>S2240202</t>
  </si>
  <si>
    <t>CVS HEALTH CORP COM</t>
  </si>
  <si>
    <t>S2577609</t>
  </si>
  <si>
    <t>DAITO TRUST CONST NPV</t>
  </si>
  <si>
    <t>S6250508</t>
  </si>
  <si>
    <t>DAIWA HOUSE INDS NPV</t>
  </si>
  <si>
    <t>S6251363</t>
  </si>
  <si>
    <t>DANSKE BANK A/S DKK10</t>
  </si>
  <si>
    <t>S4588825</t>
  </si>
  <si>
    <t>Denmark</t>
  </si>
  <si>
    <t>DARDEN RESTAURANTS INC COM</t>
  </si>
  <si>
    <t>S2289874</t>
  </si>
  <si>
    <t>DEERE &amp; CO COM</t>
  </si>
  <si>
    <t>S2261203</t>
  </si>
  <si>
    <t>DELTA ELECTRONICS THB1(ALIEN MKT)</t>
  </si>
  <si>
    <t>S6418919</t>
  </si>
  <si>
    <t>Thailand</t>
  </si>
  <si>
    <t>DENTSPLY SIRONA INC COM</t>
  </si>
  <si>
    <t>SBYNPPC6</t>
  </si>
  <si>
    <t>DEUTSCHE TELEKOM NPV(REGD)</t>
  </si>
  <si>
    <t>S5842359</t>
  </si>
  <si>
    <t>DEXION DUMMY 1</t>
  </si>
  <si>
    <t>S0A4LLTW</t>
  </si>
  <si>
    <t>DIALIGHT ORD GBP0.0189</t>
  </si>
  <si>
    <t>S3305779</t>
  </si>
  <si>
    <t>DIASORIN SPA EUR1</t>
  </si>
  <si>
    <t>SB234WN9</t>
  </si>
  <si>
    <t>Italy</t>
  </si>
  <si>
    <t>DISCOVERY LIMITED ZAR0.001</t>
  </si>
  <si>
    <t>S6177878</t>
  </si>
  <si>
    <t>South Africa</t>
  </si>
  <si>
    <t>DONALDSON INC COM</t>
  </si>
  <si>
    <t>S2276467</t>
  </si>
  <si>
    <t>DRAEGERWERK KGAA NON-VTG PRF NPV</t>
  </si>
  <si>
    <t>S5169218</t>
  </si>
  <si>
    <t>DUKE ENERGY CORP NEW COM NEW COM NEW</t>
  </si>
  <si>
    <t>SB7VD3F2</t>
  </si>
  <si>
    <t>EAGLE PHARMACEUTICALS INC COM</t>
  </si>
  <si>
    <t>SBJH7VB4</t>
  </si>
  <si>
    <t>EDP RENOVAVEIS SA EUR5</t>
  </si>
  <si>
    <t>SB39GNW2</t>
  </si>
  <si>
    <t>Portugal</t>
  </si>
  <si>
    <t>EL.EN. SPA EUR0.13</t>
  </si>
  <si>
    <t>SBYT1H44</t>
  </si>
  <si>
    <t>ELEC.&amp; GEN.IT ORD GBP0.05</t>
  </si>
  <si>
    <t>S0309019</t>
  </si>
  <si>
    <t>ELECTR ARTS COM</t>
  </si>
  <si>
    <t>S2310194</t>
  </si>
  <si>
    <t>ELECTROLUX AB SER'B'NPV (POST SPLIT)</t>
  </si>
  <si>
    <t>SB1KKBX6</t>
  </si>
  <si>
    <t>Sweden</t>
  </si>
  <si>
    <t>ELISA OYJ NPV</t>
  </si>
  <si>
    <t>S5701513</t>
  </si>
  <si>
    <t>Finland</t>
  </si>
  <si>
    <t>EMERSON ELECTRIC CO COM</t>
  </si>
  <si>
    <t>S2313405</t>
  </si>
  <si>
    <t>EMPIRE CO CLASS'A'N/VTG COM NPV</t>
  </si>
  <si>
    <t>S2314000</t>
  </si>
  <si>
    <t>EMPRESAS COPEC SA COM NPV</t>
  </si>
  <si>
    <t>S2196026</t>
  </si>
  <si>
    <t>Chile</t>
  </si>
  <si>
    <t>ENAGAS SA EUR1.50</t>
  </si>
  <si>
    <t>S7383072</t>
  </si>
  <si>
    <t>Spain</t>
  </si>
  <si>
    <t>ENERGIZER HLDGS INC NEW COM</t>
  </si>
  <si>
    <t>SBYZFPN5</t>
  </si>
  <si>
    <t>ENN ENERGY COMSTK</t>
  </si>
  <si>
    <t>S6333937</t>
  </si>
  <si>
    <t>ENTERGY CORP NEW COM</t>
  </si>
  <si>
    <t>S2317087</t>
  </si>
  <si>
    <t>ERG SPA EUR0.10</t>
  </si>
  <si>
    <t>S5337093</t>
  </si>
  <si>
    <t>EUROFINS SCIENTIFI EUR0.10</t>
  </si>
  <si>
    <t>S5972643</t>
  </si>
  <si>
    <t>France</t>
  </si>
  <si>
    <t>EVEREST RE GROUP COM</t>
  </si>
  <si>
    <t>S2556868</t>
  </si>
  <si>
    <t>EXPERIAN ORD USD0.10</t>
  </si>
  <si>
    <t>SB19NLV4</t>
  </si>
  <si>
    <t>EXPRESS SCRIPTS HLDG CO COM</t>
  </si>
  <si>
    <t>SB7QQYV9</t>
  </si>
  <si>
    <t>FAGRON NPV</t>
  </si>
  <si>
    <t>SB281L72</t>
  </si>
  <si>
    <t>FAURECIA EUR7</t>
  </si>
  <si>
    <t>S4400446</t>
  </si>
  <si>
    <t>FERRARI NV COM EUR0.01</t>
  </si>
  <si>
    <t>SBD6G507</t>
  </si>
  <si>
    <t>FEVERTREE DRINKS ORD GBP0.0025</t>
  </si>
  <si>
    <t>SBRJ9BJ2</t>
  </si>
  <si>
    <t>FIDELITY NATL FINL INC NEW FORMERLY     FIDELITY COMMON STOCK</t>
  </si>
  <si>
    <t>SBNBRDD4</t>
  </si>
  <si>
    <t>FIDELITY NATL INFORMATION SVCS INC COM  STK</t>
  </si>
  <si>
    <t>S2769796</t>
  </si>
  <si>
    <t>FIRST AMERN FINL CORP COM STK</t>
  </si>
  <si>
    <t>SB4NFPK4</t>
  </si>
  <si>
    <t>FOMENTO ECON MEXIC UNITS (REP 1'B'&amp; 4'D'SHS)</t>
  </si>
  <si>
    <t>S2242059</t>
  </si>
  <si>
    <t>FRANKLIN ELEC INC COM</t>
  </si>
  <si>
    <t>S2350383</t>
  </si>
  <si>
    <t>FREENET AG - ORD SHS</t>
  </si>
  <si>
    <t>SB1SK0S6</t>
  </si>
  <si>
    <t>FRKLN RES INC COM</t>
  </si>
  <si>
    <t>S2350684</t>
  </si>
  <si>
    <t>FUT JUN 18 EMINI S&amp;P 500</t>
  </si>
  <si>
    <t>C999599GH0</t>
  </si>
  <si>
    <t>FUT JUN 18 EURX E-STXX 50</t>
  </si>
  <si>
    <t>G.U.D. HOLDINGS NPV</t>
  </si>
  <si>
    <t>S6358004</t>
  </si>
  <si>
    <t>GAMING &amp; LEISURE PPTYS INC COM</t>
  </si>
  <si>
    <t>SBFPK4S5</t>
  </si>
  <si>
    <t>GAP INC COM</t>
  </si>
  <si>
    <t>S2360326</t>
  </si>
  <si>
    <t>GARMIN LTD COMMON STOCK</t>
  </si>
  <si>
    <t>SB3Z5T14</t>
  </si>
  <si>
    <t>GENERAC HLDGS INC COM STK</t>
  </si>
  <si>
    <t>SB6197Q2</t>
  </si>
  <si>
    <t>GENWORTH MI CANADA COM NPV</t>
  </si>
  <si>
    <t>SB3NWJQ2</t>
  </si>
  <si>
    <t>GENWORTH MORTGAGE INSURANCE AUS LTD NPV</t>
  </si>
  <si>
    <t>SBMNQCT1</t>
  </si>
  <si>
    <t>GETTY RLTY CORP NEW COM</t>
  </si>
  <si>
    <t>S2698146</t>
  </si>
  <si>
    <t>GILEAD SCIENCES INC</t>
  </si>
  <si>
    <t>S2369174</t>
  </si>
  <si>
    <t>GIM (GLOBAL EQUITY) INVESTMENTS</t>
  </si>
  <si>
    <t>C158999GQ9</t>
  </si>
  <si>
    <t>GLAXOSMITHKLINE ORD GBP0.25</t>
  </si>
  <si>
    <t>S0925288</t>
  </si>
  <si>
    <t>GPT GROUP NPV (STAPLED SECURITIES)</t>
  </si>
  <si>
    <t>S6365866</t>
  </si>
  <si>
    <t>GREAT WEST LIFECO COM NPV</t>
  </si>
  <si>
    <t>S2384951</t>
  </si>
  <si>
    <t>GREGGS ORD GBP0.02</t>
  </si>
  <si>
    <t>SB63QSB3</t>
  </si>
  <si>
    <t>H.LUNDBECK A/S DKK5</t>
  </si>
  <si>
    <t>S7085259</t>
  </si>
  <si>
    <t>HANG SENG BANK NPV</t>
  </si>
  <si>
    <t>S6408374</t>
  </si>
  <si>
    <t>HANGZHOU HIKVISION DIGITAL TECHNOLO     'A'CNY1 (STOCK CONNECT)</t>
  </si>
  <si>
    <t>SBD5CPQ2</t>
  </si>
  <si>
    <t>HARGREAVES LANSDOW ORD GBP0.004</t>
  </si>
  <si>
    <t>SB1VZ0M2</t>
  </si>
  <si>
    <t>HARTFORD FINL SVCS GROUP INC COM</t>
  </si>
  <si>
    <t>S2476193</t>
  </si>
  <si>
    <t>HCA HEALTHCARE INC COM</t>
  </si>
  <si>
    <t>SB4MGBG6</t>
  </si>
  <si>
    <t>HENRY SCHEIN INC COMMON STOCK</t>
  </si>
  <si>
    <t>S2416962</t>
  </si>
  <si>
    <t>HEWLETT PACKARD ENTERPRISE CO COM</t>
  </si>
  <si>
    <t>SBYVYWS0</t>
  </si>
  <si>
    <t>HK ELEC INVS&amp;HK EL UNITS (STAPLED)</t>
  </si>
  <si>
    <t>SBJ3WDZ1</t>
  </si>
  <si>
    <t>HOLLYSYS AUTOMATION TECHNOLOGIES COM STK</t>
  </si>
  <si>
    <t>SB0JCH50</t>
  </si>
  <si>
    <t>HOME DEPOT INC COM</t>
  </si>
  <si>
    <t>S2434209</t>
  </si>
  <si>
    <t>HONDA MOTOR CO NPV</t>
  </si>
  <si>
    <t>S6435145</t>
  </si>
  <si>
    <t>HOPEWELL HLDGS NPV</t>
  </si>
  <si>
    <t>S6140290</t>
  </si>
  <si>
    <t>HORIBA LTD NPV</t>
  </si>
  <si>
    <t>S6437947</t>
  </si>
  <si>
    <t>HOYA CORP NPV</t>
  </si>
  <si>
    <t>S6441506</t>
  </si>
  <si>
    <t>HP INC COM</t>
  </si>
  <si>
    <t>SBYX4D52</t>
  </si>
  <si>
    <t>IG GROUP HLDGS ORD GBP0.00005</t>
  </si>
  <si>
    <t>SB06QFB7</t>
  </si>
  <si>
    <t>INDUSIND BANK INR10</t>
  </si>
  <si>
    <t>S6100454</t>
  </si>
  <si>
    <t>INFOSYS LIMITED ADR</t>
  </si>
  <si>
    <t>S2398822</t>
  </si>
  <si>
    <t>INGERSOLL-RAND PLC COM STK</t>
  </si>
  <si>
    <t>SB633030</t>
  </si>
  <si>
    <t>INS AUSTRALIA NPV</t>
  </si>
  <si>
    <t>S6271026</t>
  </si>
  <si>
    <t>INTACT FINL CORP COM NPV</t>
  </si>
  <si>
    <t>SB04YJV1</t>
  </si>
  <si>
    <t>INTEL CORP COM</t>
  </si>
  <si>
    <t>S2463247</t>
  </si>
  <si>
    <t>INTERPUBLIC GROUP COMPANIES INC COM</t>
  </si>
  <si>
    <t>S2466321</t>
  </si>
  <si>
    <t>INTERTEK GROUP ORD GBP0.01</t>
  </si>
  <si>
    <t>S3163836</t>
  </si>
  <si>
    <t>INTUIT COM</t>
  </si>
  <si>
    <t>S2459020</t>
  </si>
  <si>
    <t>INTUITIVE SURGICAL INC COM NEW STK</t>
  </si>
  <si>
    <t>S2871301</t>
  </si>
  <si>
    <t>INVESTA OFFICE FUND UNITS NPV</t>
  </si>
  <si>
    <t>S6205694</t>
  </si>
  <si>
    <t>INVESTOR AB SER'B'NPV</t>
  </si>
  <si>
    <t>S5679591</t>
  </si>
  <si>
    <t>IOOF HOLDINGS LTD NPV</t>
  </si>
  <si>
    <t>S6714394</t>
  </si>
  <si>
    <t>ITOCHU CORP NPV</t>
  </si>
  <si>
    <t>S6467803</t>
  </si>
  <si>
    <t>ITRON INC COM STK NPV</t>
  </si>
  <si>
    <t>S2471949</t>
  </si>
  <si>
    <t>JACK HENRY &amp; ASSOC INC COM</t>
  </si>
  <si>
    <t>S2469193</t>
  </si>
  <si>
    <t>JAPAN AIRLINES CO NPV</t>
  </si>
  <si>
    <t>SB8BRV46</t>
  </si>
  <si>
    <t>JOHNSON &amp; JOHNSON COM USD1</t>
  </si>
  <si>
    <t>S2475833</t>
  </si>
  <si>
    <t>JONES LANG LASALLE INC COM STK</t>
  </si>
  <si>
    <t>S2040640</t>
  </si>
  <si>
    <t>JUST ENERGY GROUP STK</t>
  </si>
  <si>
    <t>SB63MCN1</t>
  </si>
  <si>
    <t>KASIKORNBANK PCL THB10 (NVDR)</t>
  </si>
  <si>
    <t>S6364766</t>
  </si>
  <si>
    <t>KDDI CORP NPV</t>
  </si>
  <si>
    <t>S6248990</t>
  </si>
  <si>
    <t>KEMIRA OYJ NPV</t>
  </si>
  <si>
    <t>S4513612</t>
  </si>
  <si>
    <t>KIMBALL INTL INC CL B</t>
  </si>
  <si>
    <t>S2491635</t>
  </si>
  <si>
    <t>KIMBERLY-CLARK CORP COM</t>
  </si>
  <si>
    <t>S2491839</t>
  </si>
  <si>
    <t>KINGSPAN GROUP ORD EUR0.13</t>
  </si>
  <si>
    <t>S0492793</t>
  </si>
  <si>
    <t>Ireland</t>
  </si>
  <si>
    <t>S4491235</t>
  </si>
  <si>
    <t>KLA-TENCOR CORP</t>
  </si>
  <si>
    <t>S2480138</t>
  </si>
  <si>
    <t>KOHLS CORP COM</t>
  </si>
  <si>
    <t>S2496113</t>
  </si>
  <si>
    <t>KONINKLIJKE DSM NV EUR1.50</t>
  </si>
  <si>
    <t>SB0HZL93</t>
  </si>
  <si>
    <t>KONINKLIJKE PHILIP EUR0.20</t>
  </si>
  <si>
    <t>S5986622</t>
  </si>
  <si>
    <t>KROTON EDUCACIONAL COM NPV</t>
  </si>
  <si>
    <t>S2836946</t>
  </si>
  <si>
    <t>K'S HOLDINGS CORP NPV</t>
  </si>
  <si>
    <t>S6484277</t>
  </si>
  <si>
    <t>KWEICHOW MOUTAI                         'A'CNY1(STOCK CONNECT)</t>
  </si>
  <si>
    <t>SBP3R2F1</t>
  </si>
  <si>
    <t>LAM RESH CORP COM</t>
  </si>
  <si>
    <t>S2502247</t>
  </si>
  <si>
    <t>LANCASHIRE HLDGS COM STK</t>
  </si>
  <si>
    <t>SB0PYHC7</t>
  </si>
  <si>
    <t>LAURENTIAN BNK CDA COM NPV</t>
  </si>
  <si>
    <t>S2077347</t>
  </si>
  <si>
    <t>LAWSON INC NPV</t>
  </si>
  <si>
    <t>S6266914</t>
  </si>
  <si>
    <t>LEAR CORP COM NEW COM NEW</t>
  </si>
  <si>
    <t>SB570P91</t>
  </si>
  <si>
    <t>LEGRAND SA EUR4</t>
  </si>
  <si>
    <t>SB11ZRK9</t>
  </si>
  <si>
    <t>LEM HOLDING SA CHF0.50(REGD)</t>
  </si>
  <si>
    <t>SB0LDD86</t>
  </si>
  <si>
    <t>LENNOX INTL INC COM</t>
  </si>
  <si>
    <t>S2442053</t>
  </si>
  <si>
    <t>LENTA LTD GDR (EACH 5 REPR 1 ORD) (REG  S) (WI)</t>
  </si>
  <si>
    <t>SBJ621Y3</t>
  </si>
  <si>
    <t>Russian Federation</t>
  </si>
  <si>
    <t>LENZING AG NPV</t>
  </si>
  <si>
    <t>S4512330</t>
  </si>
  <si>
    <t>Austria</t>
  </si>
  <si>
    <t>LG HSEHLD &amp; HLTCRE COMMON STOCK</t>
  </si>
  <si>
    <t>S6344456</t>
  </si>
  <si>
    <t>LINDT &amp; SPRUENGLI CHF10 (PTG CERT)</t>
  </si>
  <si>
    <t>S5962280</t>
  </si>
  <si>
    <t>LINK REAL ESTATE INVESTMENT</t>
  </si>
  <si>
    <t>SB0PB4M7</t>
  </si>
  <si>
    <t>LOBLAWS COS LTD COM NPV</t>
  </si>
  <si>
    <t>S2521800</t>
  </si>
  <si>
    <t>LOCALIZA RENT A CA COM NPV</t>
  </si>
  <si>
    <t>SB08K3S0</t>
  </si>
  <si>
    <t>LOCKHEED MARTIN CORP COM</t>
  </si>
  <si>
    <t>S2522096</t>
  </si>
  <si>
    <t>LOGITECH INTL CHF0.25 (REGD)</t>
  </si>
  <si>
    <t>SB18ZRK2</t>
  </si>
  <si>
    <t>LUPIN LTD INR2</t>
  </si>
  <si>
    <t>S6143761</t>
  </si>
  <si>
    <t>MAIL.RU GROUP LTD GDR EACH REPR 1 SHARE REG S</t>
  </si>
  <si>
    <t>SB53NQB3</t>
  </si>
  <si>
    <t>MAPLE LEAF FOODS COM NPV</t>
  </si>
  <si>
    <t>S2555865</t>
  </si>
  <si>
    <t>MARINE HARVEST ASA NOK7.50</t>
  </si>
  <si>
    <t>SB02L486</t>
  </si>
  <si>
    <t>MASIMO CORP COM STK</t>
  </si>
  <si>
    <t>SB1YWR63</t>
  </si>
  <si>
    <t>MASTERCARD INC CL A</t>
  </si>
  <si>
    <t>SB121557</t>
  </si>
  <si>
    <t>MAXIM INTEGRATED PRODS INC COM</t>
  </si>
  <si>
    <t>S2573760</t>
  </si>
  <si>
    <t>MC DONALDS CORP COM</t>
  </si>
  <si>
    <t>S2550707</t>
  </si>
  <si>
    <t>MCKESSON CORP</t>
  </si>
  <si>
    <t>S2378534</t>
  </si>
  <si>
    <t>MDU RES GROUP INC COM</t>
  </si>
  <si>
    <t>S2547323</t>
  </si>
  <si>
    <t>MELCO RESORTS &amp; ENTERTAINMENT LIMITED</t>
  </si>
  <si>
    <t>SB1KYHF2</t>
  </si>
  <si>
    <t>MERCK &amp; CO INC NEW COM</t>
  </si>
  <si>
    <t>S2778844</t>
  </si>
  <si>
    <t>METCASH LIMITED NPV</t>
  </si>
  <si>
    <t>SB0744W4</t>
  </si>
  <si>
    <t>METLIFE INC COM STK USD0.01</t>
  </si>
  <si>
    <t>S2573209</t>
  </si>
  <si>
    <t>METRO INC COM NPV</t>
  </si>
  <si>
    <t>S2583952</t>
  </si>
  <si>
    <t>MICROSOFT CORP COM</t>
  </si>
  <si>
    <t>S2588173</t>
  </si>
  <si>
    <t>MIRACA HOLDINGS INC NPV</t>
  </si>
  <si>
    <t>S6356611</t>
  </si>
  <si>
    <t>MIRVAC GROUP STAPLED SECURITIES</t>
  </si>
  <si>
    <t>S6161978</t>
  </si>
  <si>
    <t>MITSUI &amp; CO LTD NPV</t>
  </si>
  <si>
    <t>S6597302</t>
  </si>
  <si>
    <t>MLP LAZARD LTD CL A</t>
  </si>
  <si>
    <t>SB081VQ7</t>
  </si>
  <si>
    <t>MOBIMO HLDG AG CHF38(REGD)</t>
  </si>
  <si>
    <t>SB0BV896</t>
  </si>
  <si>
    <t>MTN GROUP LTD ZAR0.0001</t>
  </si>
  <si>
    <t>S6563206</t>
  </si>
  <si>
    <t>MTR CORP HKD1</t>
  </si>
  <si>
    <t>S6290054</t>
  </si>
  <si>
    <t>MUENCHENER RUECKVE NPV(REGD)</t>
  </si>
  <si>
    <t>S5294121</t>
  </si>
  <si>
    <t>NASPERS 'N' ZAR0.02</t>
  </si>
  <si>
    <t>S6622691</t>
  </si>
  <si>
    <t>NATIONAL HEALTH INVS INC COM</t>
  </si>
  <si>
    <t>S2626125</t>
  </si>
  <si>
    <t>NATL AUSTRALIA BK NPV</t>
  </si>
  <si>
    <t>S6624608</t>
  </si>
  <si>
    <t>NATL BK OF CANADA COM NPV</t>
  </si>
  <si>
    <t>S2077303</t>
  </si>
  <si>
    <t>NCSOFT CORP KRW500</t>
  </si>
  <si>
    <t>S6264189</t>
  </si>
  <si>
    <t>NESTE OYJ NPV</t>
  </si>
  <si>
    <t>SB06YV46</t>
  </si>
  <si>
    <t>NEWALTA CORPORATION COMMON</t>
  </si>
  <si>
    <t>SB3KTPM4</t>
  </si>
  <si>
    <t>NEXTERA ENERGY INC COM</t>
  </si>
  <si>
    <t>S2328915</t>
  </si>
  <si>
    <t>NIBE INDUSTRIER AB SER'B'NPV</t>
  </si>
  <si>
    <t>SBYYT1T6</t>
  </si>
  <si>
    <t>NIKE INC CL B</t>
  </si>
  <si>
    <t>S2640147</t>
  </si>
  <si>
    <t>NIPPON TELEGRAPH &amp; TELEPHONE CORP NPV</t>
  </si>
  <si>
    <t>S6641373</t>
  </si>
  <si>
    <t>NISSAN MOTOR CO LTD</t>
  </si>
  <si>
    <t>S6642860</t>
  </si>
  <si>
    <t>NJ RES CORP COM</t>
  </si>
  <si>
    <t>S2630513</t>
  </si>
  <si>
    <t>NORDEA BANK AB ORD EUR0.39632(SEK QUOTE)</t>
  </si>
  <si>
    <t>S5380031</t>
  </si>
  <si>
    <t>NORMA GROUP SE NPV</t>
  </si>
  <si>
    <t>SB4RLNR1</t>
  </si>
  <si>
    <t>NORTEL NETWORKS CORP NEW COM</t>
  </si>
  <si>
    <t>SB1H4Y87</t>
  </si>
  <si>
    <t>NORTHROP GRUMMAN CORP COM</t>
  </si>
  <si>
    <t>S2648806</t>
  </si>
  <si>
    <t>NORTHWEST BANCSHARES INC MD COM</t>
  </si>
  <si>
    <t>SB523Z73</t>
  </si>
  <si>
    <t>NOVARTIS AG CHF0.50 (REGD)</t>
  </si>
  <si>
    <t>S7103065</t>
  </si>
  <si>
    <t>NOVO-NORDISK AS DKK0.2 SERIES'B'</t>
  </si>
  <si>
    <t>SBHC8X90</t>
  </si>
  <si>
    <t>NOVOZYMES A/S SERIES'B'DKK2 (POST          CONSOLIDAT</t>
  </si>
  <si>
    <t>SB798FW0</t>
  </si>
  <si>
    <t>NTT DOCOMO NPV</t>
  </si>
  <si>
    <t>S6129277</t>
  </si>
  <si>
    <t>OCADO GROUP PLC ORD GBP0.02</t>
  </si>
  <si>
    <t>SB3MBS74</t>
  </si>
  <si>
    <t>OESTERREICHISCHE POST NPV</t>
  </si>
  <si>
    <t>SB1577G7</t>
  </si>
  <si>
    <t>OKUMURA CORP NPV</t>
  </si>
  <si>
    <t>S6657808</t>
  </si>
  <si>
    <t>OLD REP INTL CORP COM</t>
  </si>
  <si>
    <t>S2659109</t>
  </si>
  <si>
    <t>OMNICOM GROUP INC COM</t>
  </si>
  <si>
    <t>S2279303</t>
  </si>
  <si>
    <t>ONE GAS INC COM</t>
  </si>
  <si>
    <t>SBJ0KXV4</t>
  </si>
  <si>
    <t>ORIFLAME HOLDING AG</t>
  </si>
  <si>
    <t>SBYL6RK3</t>
  </si>
  <si>
    <t>ORIX CORP NPV</t>
  </si>
  <si>
    <t>S6661144</t>
  </si>
  <si>
    <t>ORKLA ASA NOK1.25</t>
  </si>
  <si>
    <t>SB1VQF42</t>
  </si>
  <si>
    <t>ORMAT TECHNOLOGIES INC COM</t>
  </si>
  <si>
    <t>SB03L311</t>
  </si>
  <si>
    <t>PARTNERS GROUP HLG CHF0.01 (REGD)</t>
  </si>
  <si>
    <t>SB119QG0</t>
  </si>
  <si>
    <t>PBF ENERGY INC CL A CL A</t>
  </si>
  <si>
    <t>SB7F4TJ7</t>
  </si>
  <si>
    <t>PDL BIOPHARMA INC COM</t>
  </si>
  <si>
    <t>S2706704</t>
  </si>
  <si>
    <t>PEACE MARK(HLDGS) HKD0.10</t>
  </si>
  <si>
    <t>S6433774</t>
  </si>
  <si>
    <t>PEARSON ORD GBP0.25</t>
  </si>
  <si>
    <t>S0677608</t>
  </si>
  <si>
    <t>PEOPLES UTD FINL INC COM</t>
  </si>
  <si>
    <t>SB1W41J2</t>
  </si>
  <si>
    <t>PEPSICO INC COM</t>
  </si>
  <si>
    <t>S2681511</t>
  </si>
  <si>
    <t>PERKINELMER INC COM</t>
  </si>
  <si>
    <t>S2305844</t>
  </si>
  <si>
    <t>PERPETUAL LIMITED NPV</t>
  </si>
  <si>
    <t>S6682394</t>
  </si>
  <si>
    <t>PERSIMMON ORD GBP0.10</t>
  </si>
  <si>
    <t>S0682538</t>
  </si>
  <si>
    <t>PEUGEOT SA EUR1</t>
  </si>
  <si>
    <t>S7103526</t>
  </si>
  <si>
    <t>PFIZER INC COM</t>
  </si>
  <si>
    <t>S2684703</t>
  </si>
  <si>
    <t>PG&amp; E CORP COM</t>
  </si>
  <si>
    <t>S2689560</t>
  </si>
  <si>
    <t>PHILIP MORRIS INTL COM STK NPV</t>
  </si>
  <si>
    <t>SB2PKRQ3</t>
  </si>
  <si>
    <t>PIEDMONT OFFICE REALTY TRU-A</t>
  </si>
  <si>
    <t>SB3M3278</t>
  </si>
  <si>
    <t>PING AN INSURANCE GROUP 'H'             CNY1</t>
  </si>
  <si>
    <t>SB01FLR7</t>
  </si>
  <si>
    <t>POLA ORBIS HLDG IN NPV</t>
  </si>
  <si>
    <t>SB5N4QN8</t>
  </si>
  <si>
    <t>PORVAIR ORD GBP0.02</t>
  </si>
  <si>
    <t>S0696368</t>
  </si>
  <si>
    <t>POWER GRID CORP INR10</t>
  </si>
  <si>
    <t>SB233HS6</t>
  </si>
  <si>
    <t>POWER INTEGRATIONS INC COM</t>
  </si>
  <si>
    <t>S2133045</t>
  </si>
  <si>
    <t>PPL CORP COM ISIN US69351T1060</t>
  </si>
  <si>
    <t>S2680905</t>
  </si>
  <si>
    <t>PROCTER &amp; GAMBLE COM NPV</t>
  </si>
  <si>
    <t>S2704407</t>
  </si>
  <si>
    <t>PROGRESSIVE CORP OH COM</t>
  </si>
  <si>
    <t>S2705024</t>
  </si>
  <si>
    <t>PROXIMUS</t>
  </si>
  <si>
    <t>SB00D9P6</t>
  </si>
  <si>
    <t>PTC INC COM</t>
  </si>
  <si>
    <t>SB95N910</t>
  </si>
  <si>
    <t>PUB SERVICE ENTERPRISE GROUP INC COM</t>
  </si>
  <si>
    <t>S2707677</t>
  </si>
  <si>
    <t>QUEST DIAGNOSTICS INC COM</t>
  </si>
  <si>
    <t>S2702791</t>
  </si>
  <si>
    <t>RAYONIER INC REIT</t>
  </si>
  <si>
    <t>S2473138</t>
  </si>
  <si>
    <t>RAYTHEON CO USD0.01</t>
  </si>
  <si>
    <t>S2758051</t>
  </si>
  <si>
    <t>REINSURANCE GROUP AMER INC COM NEW STK</t>
  </si>
  <si>
    <t>S2731193</t>
  </si>
  <si>
    <t>RELX PLC</t>
  </si>
  <si>
    <t>SB2B0DG9</t>
  </si>
  <si>
    <t>REPUBLIC SVCS INC COM</t>
  </si>
  <si>
    <t>S2262530</t>
  </si>
  <si>
    <t>RESMED INC COM</t>
  </si>
  <si>
    <t>S2732903</t>
  </si>
  <si>
    <t>RICARDO ORD GBP0.25</t>
  </si>
  <si>
    <t>S0737007</t>
  </si>
  <si>
    <t>RIGHTMOVE ORD GBP0.01</t>
  </si>
  <si>
    <t>SB2987V8</t>
  </si>
  <si>
    <t>RINNAI CORP NPV</t>
  </si>
  <si>
    <t>S6740582</t>
  </si>
  <si>
    <t>RIOCAN REAL ESTATE TRUST UNITS NPV</t>
  </si>
  <si>
    <t>S2229610</t>
  </si>
  <si>
    <t>ROBERT HALF INTL INC COM</t>
  </si>
  <si>
    <t>S2110703</t>
  </si>
  <si>
    <t>ROCHE HLDGS AG GENUSSCHEINE NPV</t>
  </si>
  <si>
    <t>S7110388</t>
  </si>
  <si>
    <t>ROGERS COMMS INC CLASS'B'COM CAD1.62478</t>
  </si>
  <si>
    <t>S2169051</t>
  </si>
  <si>
    <t>ROYAL BK OF CANADA COM NPV</t>
  </si>
  <si>
    <t>S2754383</t>
  </si>
  <si>
    <t>ROYAL MAIL PLC ORD GBP0.01</t>
  </si>
  <si>
    <t>SBDVZYZ7</t>
  </si>
  <si>
    <t>RPS GROUP ORD GBP0.03</t>
  </si>
  <si>
    <t>S0759476</t>
  </si>
  <si>
    <t>RTL GROUP NPV</t>
  </si>
  <si>
    <t>SB1BK209</t>
  </si>
  <si>
    <t>SAFETY INS GROUP INC COM</t>
  </si>
  <si>
    <t>S2958538</t>
  </si>
  <si>
    <t>SAIC MOTOR CORP LTD CNY1                (STOCK CONNECT)</t>
  </si>
  <si>
    <t>SBP3R2D9</t>
  </si>
  <si>
    <t>SALESFORCE COM INC COM STK</t>
  </si>
  <si>
    <t>S2310525</t>
  </si>
  <si>
    <t>SAMPO PLC SER'A'NPV</t>
  </si>
  <si>
    <t>S5226038</t>
  </si>
  <si>
    <t>SAMSONITE INTL SA</t>
  </si>
  <si>
    <t>SB4Q1532</t>
  </si>
  <si>
    <t>SAMSUNG ELECTRONIC KRW5000</t>
  </si>
  <si>
    <t>S6771720</t>
  </si>
  <si>
    <t>SAMSUNG LIFE INSUR KRW500</t>
  </si>
  <si>
    <t>SB12C0T9</t>
  </si>
  <si>
    <t>SANDS CHINA LTD USD0.01</t>
  </si>
  <si>
    <t>SB5B23W2</t>
  </si>
  <si>
    <t>SANLAM ZAR0.01</t>
  </si>
  <si>
    <t>SB0L6750</t>
  </si>
  <si>
    <t>SATS LTD NPV</t>
  </si>
  <si>
    <t>S6243586</t>
  </si>
  <si>
    <t>Singapore</t>
  </si>
  <si>
    <t>SCHINDLER-HLDG AG CHF0.10 (PTG CERT)</t>
  </si>
  <si>
    <t>SB11TCY0</t>
  </si>
  <si>
    <t>SCHINDLER-HLDG AG CHF0.10 (REGD)</t>
  </si>
  <si>
    <t>SB11WWH2</t>
  </si>
  <si>
    <t>SCHWAB CHARLES CORP COM NEW</t>
  </si>
  <si>
    <t>S2779397</t>
  </si>
  <si>
    <t>SEGRO PLC ORD GBP0.10</t>
  </si>
  <si>
    <t>SB5ZN1N8</t>
  </si>
  <si>
    <t>SENIOR HSG PPTYS TR SH BEN INT SH BEN   INT</t>
  </si>
  <si>
    <t>S2501631</t>
  </si>
  <si>
    <t>SENSATA TECHNOLOGIES B V HOLDING</t>
  </si>
  <si>
    <t>SBFMBMT8</t>
  </si>
  <si>
    <t>SHAW COMMUNICATION 'B'CNV NPV</t>
  </si>
  <si>
    <t>S2801836</t>
  </si>
  <si>
    <t>SHRIRAM TRANSPORT INR10</t>
  </si>
  <si>
    <t>S6802608</t>
  </si>
  <si>
    <t>SIEMENS HEALTHINEE NPV</t>
  </si>
  <si>
    <t>SBD594Y4</t>
  </si>
  <si>
    <t>SIGNIFY NV EUR0.01</t>
  </si>
  <si>
    <t>SBYY7VY5</t>
  </si>
  <si>
    <t>SIMPSON MFG INC COM</t>
  </si>
  <si>
    <t>S2809250</t>
  </si>
  <si>
    <t>SIMS METAL MANAGEMENT LTD</t>
  </si>
  <si>
    <t>SB0LCW75</t>
  </si>
  <si>
    <t>SINGAPORE POST NPV</t>
  </si>
  <si>
    <t>S6609478</t>
  </si>
  <si>
    <t>SINGAPORE PRESS HOLDINGS NPV</t>
  </si>
  <si>
    <t>SB012899</t>
  </si>
  <si>
    <t>SKAND ENSKILDA BKN SER'A'NPV</t>
  </si>
  <si>
    <t>S4813345</t>
  </si>
  <si>
    <t>SKYWORKS SOLUTIONS INC COM</t>
  </si>
  <si>
    <t>S2961053</t>
  </si>
  <si>
    <t>SMITH A O CORP COM</t>
  </si>
  <si>
    <t>S2816023</t>
  </si>
  <si>
    <t>SMITH(DS) ORD GBP0.10</t>
  </si>
  <si>
    <t>S0822011</t>
  </si>
  <si>
    <t>SMITHS GROUP ORD GBP0.375</t>
  </si>
  <si>
    <t>SB1WY233</t>
  </si>
  <si>
    <t>SNAM                                    NPV</t>
  </si>
  <si>
    <t>S7251470</t>
  </si>
  <si>
    <t>SOFTBANK GROUP CORP</t>
  </si>
  <si>
    <t>S6770620</t>
  </si>
  <si>
    <t>SOLASTO CORPORATIO NPV</t>
  </si>
  <si>
    <t>SBD97240</t>
  </si>
  <si>
    <t>SONOVA HOLDING AG COMMON STOCK</t>
  </si>
  <si>
    <t>S7156036</t>
  </si>
  <si>
    <t>SPARK NEW ZEALAND LTD COM</t>
  </si>
  <si>
    <t>S6881436</t>
  </si>
  <si>
    <t>SPIRAX-SARCO ENGINEERING                ORD GBP0.269230769</t>
  </si>
  <si>
    <t>SBWFGQN1</t>
  </si>
  <si>
    <t>SPIRE INC COM</t>
  </si>
  <si>
    <t>SBYXJQG9</t>
  </si>
  <si>
    <t>SSE PLC ORD GBP0.50</t>
  </si>
  <si>
    <t>S0790873</t>
  </si>
  <si>
    <t>STANDARD CHARTERED PLC                  SHS</t>
  </si>
  <si>
    <t>S0408284</t>
  </si>
  <si>
    <t>STARHUB LTD NPV</t>
  </si>
  <si>
    <t>SB1CNDB5</t>
  </si>
  <si>
    <t>STBM - TRANSITION CSUF STBM</t>
  </si>
  <si>
    <t>S5A7K67U</t>
  </si>
  <si>
    <t>STERIS PLC NEW STERIS LTD COMSTK</t>
  </si>
  <si>
    <t>SBVVBC02</t>
  </si>
  <si>
    <t>STOCKLAND NPV (STAPLED)</t>
  </si>
  <si>
    <t>S6850856</t>
  </si>
  <si>
    <t>STRAUMANN HLDG CHF0.10 (REGD)</t>
  </si>
  <si>
    <t>S7156832</t>
  </si>
  <si>
    <t>SUEZ EUR4</t>
  </si>
  <si>
    <t>SB3B8D04</t>
  </si>
  <si>
    <t>SUNPOWER CORP COM</t>
  </si>
  <si>
    <t>SB59DK93</t>
  </si>
  <si>
    <t>SUNRISE ENERGY SVCS INC COM</t>
  </si>
  <si>
    <t>S0863980</t>
  </si>
  <si>
    <t>SUPERIOR PLUS CORP COM NPV</t>
  </si>
  <si>
    <t>SB3KTPS0</t>
  </si>
  <si>
    <t>SUZUKI MOTOR CORP NPV</t>
  </si>
  <si>
    <t>S6865504</t>
  </si>
  <si>
    <t>SWEDBANK AG SEK20 SER'A'</t>
  </si>
  <si>
    <t>S4846523</t>
  </si>
  <si>
    <t>SWEDISH MATCH NPV</t>
  </si>
  <si>
    <t>S5048566</t>
  </si>
  <si>
    <t>SWISS LIFE HOLDINGS AG</t>
  </si>
  <si>
    <t>S7437805</t>
  </si>
  <si>
    <t>SWISS PRIME SITE                        CHF18.80 (REGD)</t>
  </si>
  <si>
    <t>SB083BH4</t>
  </si>
  <si>
    <t>SWISS RE AG CHF0.10</t>
  </si>
  <si>
    <t>SB545MG5</t>
  </si>
  <si>
    <t>SWISSCOM AG CHF1(REGD)</t>
  </si>
  <si>
    <t>S5533976</t>
  </si>
  <si>
    <t>SYNOPSYS INC COM</t>
  </si>
  <si>
    <t>S2867719</t>
  </si>
  <si>
    <t>SYSCO CORP COM</t>
  </si>
  <si>
    <t>S2868165</t>
  </si>
  <si>
    <t>T ROWE PRICE GROUP INC</t>
  </si>
  <si>
    <t>S2702337</t>
  </si>
  <si>
    <t>TAISEI CORP NPV</t>
  </si>
  <si>
    <t>S6870100</t>
  </si>
  <si>
    <t>TAIWAN SEMICON MAN TWD10</t>
  </si>
  <si>
    <t>S6889106</t>
  </si>
  <si>
    <t>TARGET CORP COM STK</t>
  </si>
  <si>
    <t>S2259101</t>
  </si>
  <si>
    <t>TE CONNECTIVITY LTD</t>
  </si>
  <si>
    <t>SB62B7C3</t>
  </si>
  <si>
    <t>TELE2 AB SER'B'NPV</t>
  </si>
  <si>
    <t>SB97C733</t>
  </si>
  <si>
    <t>TELECOM ITALIA SPA NPV</t>
  </si>
  <si>
    <t>S7634394</t>
  </si>
  <si>
    <t>TELEFONICA SA EUR1</t>
  </si>
  <si>
    <t>S5732524</t>
  </si>
  <si>
    <t>TELEKOMUNIKASI SER'B'IDR50</t>
  </si>
  <si>
    <t>SBD4T6W7</t>
  </si>
  <si>
    <t>TELENOR ASA ORD NOK6</t>
  </si>
  <si>
    <t>S4732495</t>
  </si>
  <si>
    <t>TELIA COMPANY AB NPV</t>
  </si>
  <si>
    <t>S5978384</t>
  </si>
  <si>
    <t>TELSTRA CORP LTD NPV</t>
  </si>
  <si>
    <t>S6087289</t>
  </si>
  <si>
    <t>TELUS CORPORATION COM NPV(NON CANADIAN)</t>
  </si>
  <si>
    <t>SB2R9BG6</t>
  </si>
  <si>
    <t>TENCENT HLDGS LIMITED COMMON STOCK</t>
  </si>
  <si>
    <t>SBMMV2K8</t>
  </si>
  <si>
    <t>TERADATA CORP DEL COM STK</t>
  </si>
  <si>
    <t>SB247H10</t>
  </si>
  <si>
    <t>TERADYNE INC COM</t>
  </si>
  <si>
    <t>S2884183</t>
  </si>
  <si>
    <t>TERNA SPA ORD EUR0.22</t>
  </si>
  <si>
    <t>SB01BN57</t>
  </si>
  <si>
    <t>TEXAS INSTRUMENTS INC COM</t>
  </si>
  <si>
    <t>S2885409</t>
  </si>
  <si>
    <t>THERMAX INR2</t>
  </si>
  <si>
    <t>SB10SSP1</t>
  </si>
  <si>
    <t>THERMO FISHER CORP</t>
  </si>
  <si>
    <t>S2886907</t>
  </si>
  <si>
    <t>THOMSON-REUTERS CP COM NPV</t>
  </si>
  <si>
    <t>S2889371</t>
  </si>
  <si>
    <t>TJX COS INC COM NEW</t>
  </si>
  <si>
    <t>S2989301</t>
  </si>
  <si>
    <t>TOLL BROS INC COM</t>
  </si>
  <si>
    <t>S2896092</t>
  </si>
  <si>
    <t>TOMRA SYSTEMS ASA NOK1</t>
  </si>
  <si>
    <t>S4730875</t>
  </si>
  <si>
    <t>TORO CO COM</t>
  </si>
  <si>
    <t>S2897040</t>
  </si>
  <si>
    <t>TORONTO-DOMINION COM NPV</t>
  </si>
  <si>
    <t>S2897222</t>
  </si>
  <si>
    <t>TOTAL EUR2.5</t>
  </si>
  <si>
    <t>SB15C557</t>
  </si>
  <si>
    <t>TOTAL SA EUR2.5 (STOCK DIVID</t>
  </si>
  <si>
    <t>SBYVSDN4</t>
  </si>
  <si>
    <t>TOYO SUISAN KAISHA NPV</t>
  </si>
  <si>
    <t>S6899967</t>
  </si>
  <si>
    <t>TRANSCONTINENTAL CLASS'A'SUB-VTG NPV</t>
  </si>
  <si>
    <t>S2357953</t>
  </si>
  <si>
    <t>TRANSURBAN GROUP STAPLED UNITS NPV</t>
  </si>
  <si>
    <t>S6200882</t>
  </si>
  <si>
    <t>TRAVELERS COS INC COM STK</t>
  </si>
  <si>
    <t>S2769503</t>
  </si>
  <si>
    <t>TRIMBLE INC COM TRIMBLE INC</t>
  </si>
  <si>
    <t>S2903958</t>
  </si>
  <si>
    <t>TRYG A/S DKK5</t>
  </si>
  <si>
    <t>SBXDZ972</t>
  </si>
  <si>
    <t>UCB NPV</t>
  </si>
  <si>
    <t>S5596991</t>
  </si>
  <si>
    <t>ULTRAPAR PARTICIPA COM NPV</t>
  </si>
  <si>
    <t>SB0FHTN1</t>
  </si>
  <si>
    <t>UMICORE NPV</t>
  </si>
  <si>
    <t>SBF44466</t>
  </si>
  <si>
    <t>UNILEVER NV CVA EUR0.16</t>
  </si>
  <si>
    <t>SB12T3J1</t>
  </si>
  <si>
    <t>UNITED NAT FOODS INC COM</t>
  </si>
  <si>
    <t>S2895163</t>
  </si>
  <si>
    <t>UNITED THERAPEUTICS CORP DEL COM STK</t>
  </si>
  <si>
    <t>S2430412</t>
  </si>
  <si>
    <t>USANA HEALTH SCIENCES INC CDT-SHS</t>
  </si>
  <si>
    <t>S2267698</t>
  </si>
  <si>
    <t>VALERO ENERGY CORP COM STK NEW</t>
  </si>
  <si>
    <t>S2041364</t>
  </si>
  <si>
    <t>VALORA HOLDING CHF1(REGD)</t>
  </si>
  <si>
    <t>S4581619</t>
  </si>
  <si>
    <t>VARIAN MEDICAL SYSTEMS INC</t>
  </si>
  <si>
    <t>S2927516</t>
  </si>
  <si>
    <t>VECTREN CORP COM</t>
  </si>
  <si>
    <t>S2572949</t>
  </si>
  <si>
    <t>VENTURE CORP LTD NPV</t>
  </si>
  <si>
    <t>S6927374</t>
  </si>
  <si>
    <t>VERISIGN INC COM</t>
  </si>
  <si>
    <t>S2142922</t>
  </si>
  <si>
    <t>VERIZON COMMUNICATIONS COM</t>
  </si>
  <si>
    <t>S2090571</t>
  </si>
  <si>
    <t>VESTAS WIND SYSTEM DKK1</t>
  </si>
  <si>
    <t>S5964651</t>
  </si>
  <si>
    <t>VISA INC COM CL A STK</t>
  </si>
  <si>
    <t>SB2PZN04</t>
  </si>
  <si>
    <t>VMWARE INC CL A COM CL A COM</t>
  </si>
  <si>
    <t>SB23SN61</t>
  </si>
  <si>
    <t>WABASH NATL CORP COM</t>
  </si>
  <si>
    <t>S2932048</t>
  </si>
  <si>
    <t>WALGREENS BOOTS ALLIANCE INC COM</t>
  </si>
  <si>
    <t>SBTN1Y44</t>
  </si>
  <si>
    <t>WALMART INC COM</t>
  </si>
  <si>
    <t>S2936921</t>
  </si>
  <si>
    <t>WASTE MGMT INC DEL COM STK</t>
  </si>
  <si>
    <t>S2937667</t>
  </si>
  <si>
    <t>WATERS CORP COM</t>
  </si>
  <si>
    <t>S2937689</t>
  </si>
  <si>
    <t>WATTS WTR TECHNOLOGIES INC</t>
  </si>
  <si>
    <t>S2943620</t>
  </si>
  <si>
    <t>WEG SA COM NPV</t>
  </si>
  <si>
    <t>S2945422</t>
  </si>
  <si>
    <t>WELBILT INC COM</t>
  </si>
  <si>
    <t>SBYP5773</t>
  </si>
  <si>
    <t>WEST PHARMACEUTICAL SVCS INC COM</t>
  </si>
  <si>
    <t>S2950482</t>
  </si>
  <si>
    <t>WESTERN FOREST PRO COM STK NPV</t>
  </si>
  <si>
    <t>SB02F2N9</t>
  </si>
  <si>
    <t>WETHERSPOON (J.D) ORD GBP0.02</t>
  </si>
  <si>
    <t>S0163895</t>
  </si>
  <si>
    <t>WH SMITHS PLC - ORD GBP0.27 6/67</t>
  </si>
  <si>
    <t>SB2PDGW1</t>
  </si>
  <si>
    <t>WILEY JOHN &amp; SONS INC CL A</t>
  </si>
  <si>
    <t>S2965668</t>
  </si>
  <si>
    <t>XILINX INC COM</t>
  </si>
  <si>
    <t>S2985677</t>
  </si>
  <si>
    <t>XINYI SOLAR HLDGS HKD0.10</t>
  </si>
  <si>
    <t>SBGQYNN1</t>
  </si>
  <si>
    <t>XYLEM INC COM</t>
  </si>
  <si>
    <t>SB3P2CN8</t>
  </si>
  <si>
    <t>ZHUZHOU CRRC TIMES ELECTRIC CO LTD</t>
  </si>
  <si>
    <t>SB1L3XL6</t>
  </si>
  <si>
    <t>ZURICH INSURANCE GROUP AG               CHF0.10</t>
  </si>
  <si>
    <t>S5983816</t>
  </si>
  <si>
    <t>EQUITIES - PUBLIC LISTED POOLED</t>
  </si>
  <si>
    <t>FIRST STATE INV STEWART INV GBL EMG MKTS</t>
  </si>
  <si>
    <t>SB64TS99</t>
  </si>
  <si>
    <t>Emerging Markets Region</t>
  </si>
  <si>
    <t>ROBECO LUX SA QI EMRG CONSERVATIVE EQTY I</t>
  </si>
  <si>
    <t>SBQT3XT1</t>
  </si>
  <si>
    <t>UNION INVESTMENT LUXEMBOURG SA QUONIAM  SEL EMG MKT EQTS MINRISK INC USD</t>
  </si>
  <si>
    <t>SB8S1CF9</t>
  </si>
  <si>
    <t>ROBECO INSTL AM BV GBL DEV SUST VALUE   EQTS</t>
  </si>
  <si>
    <t>SBFN4DQ0</t>
  </si>
  <si>
    <t>GPBT -MSCI WORLD LOW CARBON TARGET</t>
  </si>
  <si>
    <t>S2A64TTU</t>
  </si>
  <si>
    <t>Global Region</t>
  </si>
  <si>
    <t>THE OWNERSHIP CAPITAL GLOBAL EQTY FD    GBP CLASS A</t>
  </si>
  <si>
    <t>S2A5CD7U</t>
  </si>
  <si>
    <t>FIXED INCOME - SEGREGATED SECURITIES</t>
  </si>
  <si>
    <t>DALI CAPITAL 4.7992% A/BKD 21/12/37 GBP</t>
  </si>
  <si>
    <t>SB1L80K9</t>
  </si>
  <si>
    <t>EQUITY RELEASE NO1 5.7% A/BKD 26/02/2031GBP</t>
  </si>
  <si>
    <t>S3032088</t>
  </si>
  <si>
    <t>EQUITY RELEASE NO2 5.88% M/BKD 26/05/32 GBP'A2</t>
  </si>
  <si>
    <t>S3160848</t>
  </si>
  <si>
    <t>FIN FOR RES SOCIAL A/BKD 10/58 GBP      REGS</t>
  </si>
  <si>
    <t>S5227161</t>
  </si>
  <si>
    <t>FIN FOR RESID SOC HOUS A/BKD BD 8.569%  05/10/58</t>
  </si>
  <si>
    <t>S5227097</t>
  </si>
  <si>
    <t>HAVEN FUNDING 8.125% SEC BDS            30/9/2037(BR</t>
  </si>
  <si>
    <t>S0411873</t>
  </si>
  <si>
    <t>HOUSING ASSOC FND 8.25%SEC L/B NTS      6/2027 GBP</t>
  </si>
  <si>
    <t>S0439336</t>
  </si>
  <si>
    <t>INCOME CONTINGENT 2.5% A/BKD 24/07/56   GBP'A2'</t>
  </si>
  <si>
    <t>SBYVZLX1</t>
  </si>
  <si>
    <t>INCOME CONTINGENT FRN A/BKD 07/2056 GBP 'A1'</t>
  </si>
  <si>
    <t>SBYVZLW0</t>
  </si>
  <si>
    <t>TELEREAL SECURITIS 5.3887% M/BKD        10/12/33 GBP</t>
  </si>
  <si>
    <t>S7791299</t>
  </si>
  <si>
    <t>DECO 12 - UK 4 PLC FRN M/BK 01/20       GBP'A-1'REGS</t>
  </si>
  <si>
    <t>SB1VGJ84</t>
  </si>
  <si>
    <t>3I GROUP 5.75% MTN 3/12/2032 GBP(VAR</t>
  </si>
  <si>
    <t>S0924597</t>
  </si>
  <si>
    <t>A2D FUNDING PLC 4.75% BDS DUE           18-10-2022</t>
  </si>
  <si>
    <t>SBFD3SJ5</t>
  </si>
  <si>
    <t>A2DOMINION HOUSE G 3.5% SNR EMTN        15/11/28 GBP</t>
  </si>
  <si>
    <t>SBD0NBF1</t>
  </si>
  <si>
    <t>AA BOND CO LTD                          6.269% BDS 02/07/2043 GBP100000</t>
  </si>
  <si>
    <t>SBBT3MP5</t>
  </si>
  <si>
    <t>AA BOND CO LTD MTN 4.2487% 31/07/2020</t>
  </si>
  <si>
    <t>SBH362S5</t>
  </si>
  <si>
    <t>ABBEY NATL TRSY SV 5.75% GTD MTN        02/03/26 GBP</t>
  </si>
  <si>
    <t>SB3YQM53</t>
  </si>
  <si>
    <t>AKELIUS RESIDENT P 2.375% SNR 15/08/2025GBP</t>
  </si>
  <si>
    <t>SBDH48J0</t>
  </si>
  <si>
    <t>ALLIANCE&amp;LEICESTER FR MTN 30/10/2023    GBP</t>
  </si>
  <si>
    <t>SB2R63P0</t>
  </si>
  <si>
    <t>ALPHA PLUS HOLDING 5% SNR 31/03/24      GBP100'REGS</t>
  </si>
  <si>
    <t>SBZ5ZT30</t>
  </si>
  <si>
    <t>AMERICA MOVIL SAB DE CV                 6.375% 06/09/2073</t>
  </si>
  <si>
    <t>SBDCJ221</t>
  </si>
  <si>
    <t>AMERICA MOVIL SAB DE CV 4.375%          DUE 07/08/2041</t>
  </si>
  <si>
    <t>SB8KQNB5</t>
  </si>
  <si>
    <t>AMGEN INC 4% SNR 13/09/2029 GBP100000</t>
  </si>
  <si>
    <t>SB8MYVZ7</t>
  </si>
  <si>
    <t>ANGLIAN WATER (OSP 4% GTD SNR 08/03/2026GBP</t>
  </si>
  <si>
    <t>SBYVHX08</t>
  </si>
  <si>
    <t>ANGLIAN WATER (OSPREY)FINANCING PLC 5% 30/04/2023</t>
  </si>
  <si>
    <t>SBWXC9V0</t>
  </si>
  <si>
    <t>ANGLIAN WATER SVCS 2.625% GTD MTN       15/06/27 GBP</t>
  </si>
  <si>
    <t>SBYXBH40</t>
  </si>
  <si>
    <t>ANNE'S GATE PROPER 5.661% A/BKD         30/06/2031 GBP</t>
  </si>
  <si>
    <t>S3146451</t>
  </si>
  <si>
    <t>ANNINGTON  FUNDING PLC  3.935%           12/07/2047</t>
  </si>
  <si>
    <t>SBF1Y1D5</t>
  </si>
  <si>
    <t>APPLE INC 3.05% DUE                     07-31-2029</t>
  </si>
  <si>
    <t>SBZ03RS0</t>
  </si>
  <si>
    <t>APT PIPELINES LTD                       3.5% 22/03/2030</t>
  </si>
  <si>
    <t>SBWD24D7</t>
  </si>
  <si>
    <t>APT PIPELINES LTD 4.25% GTD SNR 26/11/24GBP</t>
  </si>
  <si>
    <t>SB928G06</t>
  </si>
  <si>
    <t>ARSENAL SECURITIES 01/09/2031 GBP1000</t>
  </si>
  <si>
    <t>SB197SN7</t>
  </si>
  <si>
    <t>ARSENAL SECURITIES 5.1418% A/BKD        01/09/29 GBP</t>
  </si>
  <si>
    <t>SB197SG0</t>
  </si>
  <si>
    <t>ARTESIAN FIN.II 6% GTD SNR SEC 30/09/33 GBP</t>
  </si>
  <si>
    <t>S3290370</t>
  </si>
  <si>
    <t>ASCIANO FIN LTD                         5% 19/09/2023</t>
  </si>
  <si>
    <t>SBDW0DS7</t>
  </si>
  <si>
    <t>ASPIRE DEFENCE FIN 4.674% A/BKD         31/03/2040 GBP</t>
  </si>
  <si>
    <t>SB1281J4</t>
  </si>
  <si>
    <t>SB1281K5</t>
  </si>
  <si>
    <t>ASSIC GENERALI SPA 6.416%-PERP          GBP50000</t>
  </si>
  <si>
    <t>SB1Q2GC0</t>
  </si>
  <si>
    <t>AT&amp;T INC 3.55% SNR 14/09/2037 GBP</t>
  </si>
  <si>
    <t>C00206REH1</t>
  </si>
  <si>
    <t>AT&amp;T INC 4.25 BDS DUE 06-01-2043 BEO    GBP100000</t>
  </si>
  <si>
    <t>CU04644AH0</t>
  </si>
  <si>
    <t>AT&amp;T INC 4.875 DUE 06-01-2044</t>
  </si>
  <si>
    <t>SB8CHDW7</t>
  </si>
  <si>
    <t>AT&amp;T INC FIXED 3.55% DUE 09-14-2037</t>
  </si>
  <si>
    <t>SBD5BML3</t>
  </si>
  <si>
    <t>AVIVA 5.125%-FRN SUB 04/06/50 GBP</t>
  </si>
  <si>
    <t>SBYR8BC3</t>
  </si>
  <si>
    <t>AVIVA 5.9021%-FRN SB 31/12/2049 GBP REG</t>
  </si>
  <si>
    <t>SB048BC8</t>
  </si>
  <si>
    <t>AVIVA 6.125%-FRN SUB 14/11/36 GBP</t>
  </si>
  <si>
    <t>S3106518</t>
  </si>
  <si>
    <t>AVIVA PLC 6.125% PERP 31/12/2049</t>
  </si>
  <si>
    <t>S3359970</t>
  </si>
  <si>
    <t>AXA 5.453%-FR SUB EMTN PERP GBP</t>
  </si>
  <si>
    <t>SBSL0MC0</t>
  </si>
  <si>
    <t>AXA 6.6862% DUE PERP                    31/12/2049</t>
  </si>
  <si>
    <t>SB188HN4</t>
  </si>
  <si>
    <t>BANK OF SCOTLAND PLC                    7.281% 31-12-2049 GBP1000 SER'B'REG'S</t>
  </si>
  <si>
    <t>S7060739</t>
  </si>
  <si>
    <t>BANQUE POPULAIRE CAISSE D'EPARGNE 5.25% 16/04/2029</t>
  </si>
  <si>
    <t>SBLMQCQ2</t>
  </si>
  <si>
    <t>BARCLAYS BANK PLC 10% SUB 21/05/2021    GBP50000</t>
  </si>
  <si>
    <t>SB4XDHN5</t>
  </si>
  <si>
    <t>BARCLAYS BANK PLC 14%-STP T1 PERP       GBP50000</t>
  </si>
  <si>
    <t>SB3FMYY3</t>
  </si>
  <si>
    <t>BARCLAYS BANK PLC 5.75% MTN 14/09/26 GBP</t>
  </si>
  <si>
    <t>SB89BQT0</t>
  </si>
  <si>
    <t>BARCLAYS PLC 2.375%-FRN SNR 06/10/23 GBP</t>
  </si>
  <si>
    <t>SBF501F1</t>
  </si>
  <si>
    <t>BARCLAYS PLC 3.25% 17/01/2033</t>
  </si>
  <si>
    <t>CG0809LFV6</t>
  </si>
  <si>
    <t>BAT CAPITAL CORP 2.125% GTD SNR 15/08/25GBP</t>
  </si>
  <si>
    <t>SBF53JK1</t>
  </si>
  <si>
    <t>BAZALGETTE FIN PLC 2.375% 29/11/2027</t>
  </si>
  <si>
    <t>SBF42G53</t>
  </si>
  <si>
    <t>BK OF AMERICA CORP 7% SNR EMTN          31/07/2028 GBP</t>
  </si>
  <si>
    <t>SB3BXWM4</t>
  </si>
  <si>
    <t>BOSTON MAYFLOWER F 4.321% GTD 08/09/2059GBP</t>
  </si>
  <si>
    <t>SBQ1JV04</t>
  </si>
  <si>
    <t>BPHA FIN PLC 4.816% 11/04/2044</t>
  </si>
  <si>
    <t>SBL95HW3</t>
  </si>
  <si>
    <t>BRITISH LAND CO 5.357% 1MTG 31/03/2028  GBP</t>
  </si>
  <si>
    <t>SB19ZMT5</t>
  </si>
  <si>
    <t>BROADGATE FINANCING PLC                 4.821% NTS 5/7/2033</t>
  </si>
  <si>
    <t>SB0697S7</t>
  </si>
  <si>
    <t>BUPA FINANCE 6.125%-FRN GTD SUB PERP GBP</t>
  </si>
  <si>
    <t>SB04YFW4</t>
  </si>
  <si>
    <t>BWP ISSUER PLC 2.868% GTD 30/06/2036 GBP</t>
  </si>
  <si>
    <t>SBDSHVV1</t>
  </si>
  <si>
    <t>CADENT FINANCE PLC 2.625%                22/09/2038</t>
  </si>
  <si>
    <t>SBD8C5T2</t>
  </si>
  <si>
    <t>CADENT FINANCE PLC 3.125% GTD SNR       21/03/40 GBP</t>
  </si>
  <si>
    <t>SBFXSFR7</t>
  </si>
  <si>
    <t>CATALYST HSG LTD 3.125% 31/10/2047</t>
  </si>
  <si>
    <t>SBF7MF19</t>
  </si>
  <si>
    <t>CENTRICA PLC                            4.375% EMTN 13/03/29 GBP1000</t>
  </si>
  <si>
    <t>SB7KHK87</t>
  </si>
  <si>
    <t>CENTRICA PLC 5.25% 10/04/2075</t>
  </si>
  <si>
    <t>SBWCC449</t>
  </si>
  <si>
    <t>CITIGROUP INC 7.375% SNR 01/09/2039 GBP</t>
  </si>
  <si>
    <t>SB3ZVXN2</t>
  </si>
  <si>
    <t>CITY GREENWICH &amp; L 9.375% A/BKD         11/10/2020 GBP</t>
  </si>
  <si>
    <t>S0222268</t>
  </si>
  <si>
    <t>CLOSE BROS GROUP 4.25%-FRN LT2 24/01/27 GBP</t>
  </si>
  <si>
    <t>SBYWLH52</t>
  </si>
  <si>
    <t>CLOSE BROTHERS FIN 2.75% GTD SNR        19/10/26 GBP</t>
  </si>
  <si>
    <t>SBYM79Z4</t>
  </si>
  <si>
    <t>CLYDESDALE BK 4.625% 08/06/2026</t>
  </si>
  <si>
    <t>SB8BGCN9</t>
  </si>
  <si>
    <t>CMNWLTH BK OF AUST 4.875%-FRN SUB       19/12/23 GBP</t>
  </si>
  <si>
    <t>S3315897</t>
  </si>
  <si>
    <t>CNP ASSURANCES 7.375%-30/09/41          GBP1000</t>
  </si>
  <si>
    <t>SB3NQKG1</t>
  </si>
  <si>
    <t>COMMONWEALTH BANK AUST MTN 3.0%         04/09/2026</t>
  </si>
  <si>
    <t>SB8NW4G2</t>
  </si>
  <si>
    <t>CONNECT M77/GSO 5.404% A/BKD 31/03/2034 GBP</t>
  </si>
  <si>
    <t>S3290295</t>
  </si>
  <si>
    <t>CO-OP WHOLESALE SOCIETY 6.25% 08/07/2026</t>
  </si>
  <si>
    <t>SB3XR428</t>
  </si>
  <si>
    <t>CO-OPERATIVE BANK 4.75 MTN 11/11/2021   GBP1000</t>
  </si>
  <si>
    <t>SB70DB82</t>
  </si>
  <si>
    <t>COVENTRY BS 5.875% SNR 28/09/2022 GBP</t>
  </si>
  <si>
    <t>SB40T7D6</t>
  </si>
  <si>
    <t>CPUK FINANCE LIMITED 3.588%             28/02/2042</t>
  </si>
  <si>
    <t>SBYJQT32</t>
  </si>
  <si>
    <t>CREDIT AGRICOLE SA 7.375% SUB 18/12/2023GBP</t>
  </si>
  <si>
    <t>SB3KHV64</t>
  </si>
  <si>
    <t>CS GROUP FUNDING 2.75% GTD SNR 08/08/25 GBP</t>
  </si>
  <si>
    <t>SBYYB4C6</t>
  </si>
  <si>
    <t>CYBG PLC 3.125%-FRN SNR 22/06/25 GBP</t>
  </si>
  <si>
    <t>SBF475W8</t>
  </si>
  <si>
    <t>CYBG PLC 5%-VAR LT2 09/02/2026 GBP</t>
  </si>
  <si>
    <t>SBD5JXD6</t>
  </si>
  <si>
    <t>DELAMARE FINANCE 5.5457% 19/02/2029</t>
  </si>
  <si>
    <t>S521734U</t>
  </si>
  <si>
    <t>DELAMARE FINANCE 6.067% M/B 19/2/29     GBP10000</t>
  </si>
  <si>
    <t>SB00MKQ1</t>
  </si>
  <si>
    <t>DERBY HEALTHCARE 5.564% A/BKD 30/06/2041GBP</t>
  </si>
  <si>
    <t>S3353176</t>
  </si>
  <si>
    <t>DIGITAL STOUT HOLD 4.25% GTD SNR        17/01/25 GBP</t>
  </si>
  <si>
    <t>SB87W554</t>
  </si>
  <si>
    <t>DIGITAL STOUT HOLDING LLC CORP BD 4.75% DUE 13/10/2023</t>
  </si>
  <si>
    <t>SBL25XP5</t>
  </si>
  <si>
    <t>DIRECT LINE INS GR 9.25%-FRN GTD        27/04/42 GBP</t>
  </si>
  <si>
    <t>SB86Z468</t>
  </si>
  <si>
    <t>DXC TECHNOLOGY CO 2.75% 01-15-2025</t>
  </si>
  <si>
    <t>SBYZQVC9</t>
  </si>
  <si>
    <t>E.ON INTERNATIONAL 6.375% GTD SNR       07/06/32 GBP</t>
  </si>
  <si>
    <t>S7370159</t>
  </si>
  <si>
    <t>E.ON INTERNATIONAL 6.75% GTD SNR        27/01/39 GBP</t>
  </si>
  <si>
    <t>SB3L28N4</t>
  </si>
  <si>
    <t>EAST FINANCE PLC 5.486% SNR SEC 15/06/42GBP</t>
  </si>
  <si>
    <t>SB80NJ85</t>
  </si>
  <si>
    <t>EDINBURGH INV TST 7.75% DEB STK 2022 GBP</t>
  </si>
  <si>
    <t>S0040103</t>
  </si>
  <si>
    <t>EI GROUP PLC 6.375% M/BKD 26/09/2031 GBP</t>
  </si>
  <si>
    <t>S3132784</t>
  </si>
  <si>
    <t>ELEC DE FRANCE 6.0% 23/01/2114</t>
  </si>
  <si>
    <t>SBJ4XKN0</t>
  </si>
  <si>
    <t>ELECTRICITE DE FRANCE 5.125% 22/09/2050</t>
  </si>
  <si>
    <t>SB3SSQP3</t>
  </si>
  <si>
    <t>ELECTRICITE DE FRANCE 6% SUB PERP       GBP100000 29/12/2049</t>
  </si>
  <si>
    <t>SB94GK17</t>
  </si>
  <si>
    <t>ELECTRICITE DE FRANCE MTN 5.875% DUE    31/12/2049</t>
  </si>
  <si>
    <t>SBJ3WD51</t>
  </si>
  <si>
    <t>ELM B.V. 6.3024%-FRN SUB PERP GBP</t>
  </si>
  <si>
    <t>SB1VQ3P9</t>
  </si>
  <si>
    <t>ENEL FIN INT NV 5.75% MTN 14/09/2040 GBP</t>
  </si>
  <si>
    <t>SB4KBJD6</t>
  </si>
  <si>
    <t>ENEL SPA 5.75% SNR MTN 22/06/37 GBP</t>
  </si>
  <si>
    <t>SB1YXWQ1</t>
  </si>
  <si>
    <t>ENEL SPA 6.625% 15/09/2076</t>
  </si>
  <si>
    <t>SBJ05S03</t>
  </si>
  <si>
    <t>ESKMUIR GROUP FIN 4.255% 12/12/2047</t>
  </si>
  <si>
    <t>SBF2RCT6</t>
  </si>
  <si>
    <t>EVERSHOLT FUNDING 3.529% SNR SEC        07/08/42 GBP</t>
  </si>
  <si>
    <t>SBF54Q69</t>
  </si>
  <si>
    <t>EVERSHOLT FUNDING 6.697% A/BKD          22/02/2035 GBP</t>
  </si>
  <si>
    <t>SB3ZD1V2</t>
  </si>
  <si>
    <t>FIDELITY INTL L BNDS 7.125%             13 FEB 2024</t>
  </si>
  <si>
    <t>SB788KW6</t>
  </si>
  <si>
    <t>FIRST HYDRO FINANC 9% GTD SNR SEC       31/07/21 GBP</t>
  </si>
  <si>
    <t>S0340524</t>
  </si>
  <si>
    <t>FRESHWATER FINANCE 4.607% A/BKD         17/10/2036 GBP</t>
  </si>
  <si>
    <t>SB1FR284</t>
  </si>
  <si>
    <t>FRIENDS PRV GRP PLC 12% GTD SUB 21/05/21</t>
  </si>
  <si>
    <t>SB4XX6M7</t>
  </si>
  <si>
    <t>GB SOCIAL HOUSING 5.193% 12/02/2038 GBP '1'</t>
  </si>
  <si>
    <t>SBHD6CJ6</t>
  </si>
  <si>
    <t>GE CAP UK FDG UNLI 5.875% GTD SNR       18/01/33 GBP</t>
  </si>
  <si>
    <t>SB2NMK95</t>
  </si>
  <si>
    <t>GEN ELEC CO 4.875% GTD SUB 18/09/37 GBP</t>
  </si>
  <si>
    <t>SB0KCMD2</t>
  </si>
  <si>
    <t>GENFINANCE II PLC 6.064% SNR SEC        21/12/39 GBP</t>
  </si>
  <si>
    <t>SB52M3S7</t>
  </si>
  <si>
    <t>GLH HOTELS LIMITED 7.875% 1MTG 20/06/22 GBP100</t>
  </si>
  <si>
    <t>S0044031</t>
  </si>
  <si>
    <t>GO-AHEAD GROUP 2.5% GTD SNR 06/07/2024  GBP</t>
  </si>
  <si>
    <t>SBF2BL80</t>
  </si>
  <si>
    <t>GREAT ROLLING ST 6.5% GTD SNR 05/04/2031GBP</t>
  </si>
  <si>
    <t>SB4XHF11</t>
  </si>
  <si>
    <t>GREAT ROLLING ST 6.875% A/BKD 27/07/2035GBP</t>
  </si>
  <si>
    <t>SB4NHHH1</t>
  </si>
  <si>
    <t>GTR GABBARD OFTO 4.137% 29/11/2032</t>
  </si>
  <si>
    <t>SBH0WGT5</t>
  </si>
  <si>
    <t>GWYNT Y MOR OFTO 2.778% SNR SEC 17/02/34GBP</t>
  </si>
  <si>
    <t>SBVXLQX1</t>
  </si>
  <si>
    <t>HASTOE CAPITAL PLC 5.6% BDS 27/03/42    GBP1000</t>
  </si>
  <si>
    <t>SB7M4H63</t>
  </si>
  <si>
    <t>HBOS CAPITAL FDG 6.461%-FRN GTD SUB PERPGBP</t>
  </si>
  <si>
    <t>S7249981</t>
  </si>
  <si>
    <t>HEATHROW FUNDING 2.75% A/BKD 09/08/2051 GBP</t>
  </si>
  <si>
    <t>SBYN9BM0</t>
  </si>
  <si>
    <t>HEATHROW FUNDING LTD 4.625% 31/10/2046</t>
  </si>
  <si>
    <t>SBG0QMX6</t>
  </si>
  <si>
    <t>HIGH SPEED RAIL FI 4.375% SNR 01/11/2038GBP</t>
  </si>
  <si>
    <t>SB990GY9</t>
  </si>
  <si>
    <t>HOUSING AND CARE 3.288% BDS 08/11/2049  GBP</t>
  </si>
  <si>
    <t>SBF29TT1</t>
  </si>
  <si>
    <t>HSBC BANK 5.375% SUB 22/08/33 GBP1000</t>
  </si>
  <si>
    <t>S3342561</t>
  </si>
  <si>
    <t>HSBC BANK 5.375%-FRN SUB 04/11/30 GBP</t>
  </si>
  <si>
    <t>SB03HC45</t>
  </si>
  <si>
    <t>HSBC CAP FDG(STG1) 5.844%-FRN GTD SUB   PERP GBP</t>
  </si>
  <si>
    <t>SB4ZKQ82</t>
  </si>
  <si>
    <t>HSBC HOLDINGS PLC 2.256%-FRN SNR        13/11/26 GBP</t>
  </si>
  <si>
    <t>SBF3FPL2</t>
  </si>
  <si>
    <t>HSBC HOLDINGS PLC 6.75% SUB 11/09/28    GBP50000</t>
  </si>
  <si>
    <t>SB3D0FP7</t>
  </si>
  <si>
    <t>HSBC HOLDINGS PLC 7% SUB 07/04/38       GBP50000'12</t>
  </si>
  <si>
    <t>SB2QP0K2</t>
  </si>
  <si>
    <t>IMPERIAL TOB FIN 5.5% 28/09/2026</t>
  </si>
  <si>
    <t>SB6Z0ST1</t>
  </si>
  <si>
    <t>ING BANK NV 6.875%-FR SUB 29/05/23 GBP</t>
  </si>
  <si>
    <t>S7A13NEW</t>
  </si>
  <si>
    <t>INNOGY FINANCE BV 6.125% GTD SNR        06/07/39 GBP</t>
  </si>
  <si>
    <t>SB6276Z7</t>
  </si>
  <si>
    <t>INTERCONTL HOTELS 2.125% GTD SNR        24/08/26 GBP</t>
  </si>
  <si>
    <t>SBD3BRZ4</t>
  </si>
  <si>
    <t>INTU (SGS) FINANCE PLC 17/03/2023</t>
  </si>
  <si>
    <t>SB8GJ1T2</t>
  </si>
  <si>
    <t>INTU (SGS) FINANCE PLC 17/09/2030</t>
  </si>
  <si>
    <t>SBSJX3S4</t>
  </si>
  <si>
    <t>INVESTEC BANK PLC 4.5% 05/05/2022</t>
  </si>
  <si>
    <t>SBX7RSH7</t>
  </si>
  <si>
    <t>INVESTEC BANK PLC 9.625% SUB 17/02/2022 GBP</t>
  </si>
  <si>
    <t>SB3YB162</t>
  </si>
  <si>
    <t>IPIC GMTN LTD 6.875% GTD SNR 14/03/26   GBP</t>
  </si>
  <si>
    <t>SB5KVSK3</t>
  </si>
  <si>
    <t>United Arab Emirates</t>
  </si>
  <si>
    <t>JPMORGAN AMER IT 6.875% SNR 08/06/18    GBP1000</t>
  </si>
  <si>
    <t>S0528007</t>
  </si>
  <si>
    <t>JUTURNA (ELOC 16) 5.0636% M/BKD 10/08/33GBP</t>
  </si>
  <si>
    <t>S3332885</t>
  </si>
  <si>
    <t>JUTURNA EUROPEAN LN CONDUIT NO 16 PLC   5.0636% DUE 10/08/2033</t>
  </si>
  <si>
    <t>S6A44NHU</t>
  </si>
  <si>
    <t>KON KPN NV 5.75% SNR MTN 17/09/29 GBP</t>
  </si>
  <si>
    <t>S5A1NT4W</t>
  </si>
  <si>
    <t>LAND SEC.CAP.MKTS. 1.974%-VAR SNR       08/02/26 GBP</t>
  </si>
  <si>
    <t>SBDRJ5M7</t>
  </si>
  <si>
    <t>LD SEC CAP MARKETS 2.625% 22/09/2039</t>
  </si>
  <si>
    <t>SBF0GXN6</t>
  </si>
  <si>
    <t>LEGAL &amp; GENERAL GP 5.375%-STP SUB       27/10/45 GBP</t>
  </si>
  <si>
    <t>SBYNZF71</t>
  </si>
  <si>
    <t>LEGAL &amp; GENERAL GROUP BNDS 5.5% 27/06/64</t>
  </si>
  <si>
    <t>SBNH7004</t>
  </si>
  <si>
    <t>LEND LEASE EUROPE 6.125% GTD SNR        12/10/21 GBP</t>
  </si>
  <si>
    <t>SB1FSP77</t>
  </si>
  <si>
    <t>LIBRA TREASURY PLC 5.125%               02/08/2038</t>
  </si>
  <si>
    <t>SB8L4GM0</t>
  </si>
  <si>
    <t>LIVERPOOL VICTORIA 6.5%-STP SUB         22/05/2043 GBP</t>
  </si>
  <si>
    <t>SB9B4597</t>
  </si>
  <si>
    <t>LLOYDS BANK PLC 5.125% GTD 07/03/2025   GBP</t>
  </si>
  <si>
    <t>SB73M9V5</t>
  </si>
  <si>
    <t>LLOYDS BANK PLC 5.75%-FRN SUB 09/07/25  GBP</t>
  </si>
  <si>
    <t>SB01QM88</t>
  </si>
  <si>
    <t>LLOYDS BANK PLC 6% GTD SNR 08/02/2029   GBP</t>
  </si>
  <si>
    <t>SB3MQY82</t>
  </si>
  <si>
    <t>LLOYDS BANK PLC 7.5%-VAR SNR 22/03/2032 GBP</t>
  </si>
  <si>
    <t>SB7L6JT7</t>
  </si>
  <si>
    <t>LON MERCHANT SECS 6.5% SNR SEC          16/03/2026 GBP</t>
  </si>
  <si>
    <t>S3002122</t>
  </si>
  <si>
    <t>LONDON STOCK EXCH 9.125% SNR 18/10/2019 GBP</t>
  </si>
  <si>
    <t>SB59SRC0</t>
  </si>
  <si>
    <t>LONGSTONE FINANCE 4.791% M/BKD          19/04/2036 GBP</t>
  </si>
  <si>
    <t>SB11W669</t>
  </si>
  <si>
    <t>MARTLET HOMES LIMI 3% SNR 09/05/2052    GBP100000</t>
  </si>
  <si>
    <t>SBD46026</t>
  </si>
  <si>
    <t>MET LIFE GLOB FDG BNDS 2.625% 05/12/2022</t>
  </si>
  <si>
    <t>SBZ4BVQ6</t>
  </si>
  <si>
    <t>METRO LIFE GBL FD1 3.5% SNR SEC         30/09/2026 GBP</t>
  </si>
  <si>
    <t>SB87DTJ9</t>
  </si>
  <si>
    <t>MIELI LONDON LIMIT 4.816% SNR 12/08/2027GBP</t>
  </si>
  <si>
    <t>S6A7AAYU</t>
  </si>
  <si>
    <t>MITCHELLS &amp; FL MTN 15/12/2030</t>
  </si>
  <si>
    <t>SB1FL5T8</t>
  </si>
  <si>
    <t>MITCHELLS &amp;BUT FIN FRN A/BKD 12/2030 GBP'A4'</t>
  </si>
  <si>
    <t>SB1FL5M1</t>
  </si>
  <si>
    <t>MOTABILITY OPERATI 2.375% GTD SNR       14/03/32 GBP</t>
  </si>
  <si>
    <t>SBYXYH61</t>
  </si>
  <si>
    <t>MUNICH RE GBP 6.625%                    26/5/2042</t>
  </si>
  <si>
    <t>SB7ZML39</t>
  </si>
  <si>
    <t>NATL AUSTRALIA BK 7.125%-FRN SUB        12/06/23 GBP</t>
  </si>
  <si>
    <t>SB39PYD7</t>
  </si>
  <si>
    <t>NATL CAPITAL TRUST 5.62%-FRN GTD SUB    PERP GBP</t>
  </si>
  <si>
    <t>S7683330</t>
  </si>
  <si>
    <t>NATL EXPRESS GRP 2.5% GTD SNR 11/11/2023GBP</t>
  </si>
  <si>
    <t>SBD24FS3</t>
  </si>
  <si>
    <t>NATL WESTMINSTER BANK 5.125%             13/01/2024</t>
  </si>
  <si>
    <t>SB7KDMH8</t>
  </si>
  <si>
    <t>NATS (EN ROUTE) 5.25% A/BKD 31/03/2026  GBP</t>
  </si>
  <si>
    <t>S3345140</t>
  </si>
  <si>
    <t>NATWEST MARKETS PLC BNDS 6.625%          17/09/2018</t>
  </si>
  <si>
    <t>SB3D2NL5</t>
  </si>
  <si>
    <t>NGG FINANCE 5.625%-STP GTD 18/06/73 GBP</t>
  </si>
  <si>
    <t>SB9BNBX0</t>
  </si>
  <si>
    <t>NIE FIN PLC 6.375% 02/06/2026</t>
  </si>
  <si>
    <t>SB5M3WF0</t>
  </si>
  <si>
    <t>NORTHUMBRIAN WTR F 1.625% GTD SNR       11/10/26 GBP</t>
  </si>
  <si>
    <t>SBYYHDY9</t>
  </si>
  <si>
    <t>NORTHUMBRIAN WTR F 2.375% GTD SNR       05/10/27 GBP</t>
  </si>
  <si>
    <t>SBZ7MJJ5</t>
  </si>
  <si>
    <t>NOTTING HILL HOUSI 3.25% BDS 12/10/2048 GBP</t>
  </si>
  <si>
    <t>SBF8F528</t>
  </si>
  <si>
    <t>OCTAGON HEALTHCARE 5.333% GTD BDS       31/12/35 GBP REG S</t>
  </si>
  <si>
    <t>S3400469</t>
  </si>
  <si>
    <t>OLD MUT PLC 8.0% 03/06/2021</t>
  </si>
  <si>
    <t>SB3Q91D1</t>
  </si>
  <si>
    <t>OP CORPORATE BANK 2.5% SNR 20/05/22     GBP100000</t>
  </si>
  <si>
    <t>SBXRTCV5</t>
  </si>
  <si>
    <t>OPTIVO FINANCE PLC 3.283% SNR 22/03/2048GBP</t>
  </si>
  <si>
    <t>SBFZJ932</t>
  </si>
  <si>
    <t>ORANGE 5.75%-STP 31/12/49 GBP10000</t>
  </si>
  <si>
    <t>SBR17T90</t>
  </si>
  <si>
    <t>ORSTED A/S 5.75% SNR 09/04/40 GBP50000</t>
  </si>
  <si>
    <t>SB5BRGX9</t>
  </si>
  <si>
    <t>PARAGON TREASURY P 3.625% SNR 21/01/2047GBP</t>
  </si>
  <si>
    <t>SBVFCYL6</t>
  </si>
  <si>
    <t>PEABODY CAP NO TWO 4.625% DUE 12/12/2053</t>
  </si>
  <si>
    <t>SBH5M4P2</t>
  </si>
  <si>
    <t>PEABODY CAPITAL PLC 5.25% 17/03/2043</t>
  </si>
  <si>
    <t>SB68PQ66</t>
  </si>
  <si>
    <t>PENARIAN HSG FIN 3.212% 07/06/2052</t>
  </si>
  <si>
    <t>SBDFZNN4</t>
  </si>
  <si>
    <t>PENSION INSURANCE 8% LT2 23/11/2026     GBP100000</t>
  </si>
  <si>
    <t>SBYZMS04</t>
  </si>
  <si>
    <t>PENSION INSURANCE CORP PLC 6.5% DUE     03/07/2024</t>
  </si>
  <si>
    <t>SBNQ4H05</t>
  </si>
  <si>
    <t>PHOENIX GROUP HOLDINGS 6.625%           18/12/2025</t>
  </si>
  <si>
    <t>SBV0LR31</t>
  </si>
  <si>
    <t>PHOENIX LIFE LTD 7.25% SUB PERP         GBP100000</t>
  </si>
  <si>
    <t>S7174221</t>
  </si>
  <si>
    <t>PLACES FOR PEOPLE 3.625% GTD SNR        22/11/28 GBP</t>
  </si>
  <si>
    <t>SBDRTW15</t>
  </si>
  <si>
    <t>PLACES FOR PEOPLE 5.09% M/BKD 31/07/2043GBP</t>
  </si>
  <si>
    <t>S3327267</t>
  </si>
  <si>
    <t>PLACES FOR PPLE TS 2.875% SNR 17/08/2026GBP</t>
  </si>
  <si>
    <t>SBYZVW10</t>
  </si>
  <si>
    <t>POPLAR HARCA CAPIT 4.843% SNR SEC       30/09/43 GBP</t>
  </si>
  <si>
    <t>SBCF5P42</t>
  </si>
  <si>
    <t>PORTERBROOK RAIL FIN LTD 4.625%         04/04/2029</t>
  </si>
  <si>
    <t>S8A55JAU</t>
  </si>
  <si>
    <t>Jersey, Channel Islands</t>
  </si>
  <si>
    <t>PREMIER TRANS FIN 5.2022% A/BKD 31/03/30GBP</t>
  </si>
  <si>
    <t>SB06LSQ8</t>
  </si>
  <si>
    <t>PREMIERTEL 6.175% M/MKD 08/5/32 GBP'B'</t>
  </si>
  <si>
    <t>S3383474</t>
  </si>
  <si>
    <t>PRINCIPALITY BS 2.375% SNR 23/11/2023   GBP</t>
  </si>
  <si>
    <t>SBF0QCQ2</t>
  </si>
  <si>
    <t>PROGRESS HEALTH 5.581% 02 OCT 2042</t>
  </si>
  <si>
    <t>SB231S09</t>
  </si>
  <si>
    <t>PRUDENTIAL 5.7%-FRN LT2 19/12/2063 GBP</t>
  </si>
  <si>
    <t>SBH57VG7</t>
  </si>
  <si>
    <t>QBE INS GROUP 6.115%-STP SUB 24/05/42   GBP</t>
  </si>
  <si>
    <t>SBDF11P0</t>
  </si>
  <si>
    <t>RABOBANK NEDERLAND 4% SNR MTN 19/09/22  GBP1000</t>
  </si>
  <si>
    <t>SB6SXCD9</t>
  </si>
  <si>
    <t>RABOBANK NEDERLAND 4.625% SUB 23/05/2029GBP</t>
  </si>
  <si>
    <t>CN7S88VC95</t>
  </si>
  <si>
    <t>RABOBANK NEDERLAND 5.25% SUB 14/09/2027 GBP</t>
  </si>
  <si>
    <t>SB8H8FT6</t>
  </si>
  <si>
    <t>RETAIL CHARITY BON 4.25% SNR 06/07/2028 GBP100</t>
  </si>
  <si>
    <t>SBF47250</t>
  </si>
  <si>
    <t>RHP FINANCE PLC 3.25% SNR SEC 05/02/48  GBP</t>
  </si>
  <si>
    <t>SBVV23F7</t>
  </si>
  <si>
    <t>RIVERSIDE FINANCE PLC 3.875% 05/12/2044</t>
  </si>
  <si>
    <t>SBSZLMT6</t>
  </si>
  <si>
    <t>RMPA SERVICES PLC 5.337% A/BKD          30/09/2038 GBP</t>
  </si>
  <si>
    <t>S3424782</t>
  </si>
  <si>
    <t>ROAD MANAGEMENT CO 9.18% A/BKD          10/06/2021 GBP</t>
  </si>
  <si>
    <t>S0743093</t>
  </si>
  <si>
    <t>ROYAL BK SCOT GRP 2.875%-FRN SNR        19/09/26 GBP</t>
  </si>
  <si>
    <t>SBG21PF2</t>
  </si>
  <si>
    <t>RSA INSURANCE GROUP PLC 5.125% 10/10/2045</t>
  </si>
  <si>
    <t>SBRGCJ12</t>
  </si>
  <si>
    <t>SANCTUARY HOUSING 8.375% BDS 01/09/31   GBP100</t>
  </si>
  <si>
    <t>S0774714</t>
  </si>
  <si>
    <t>SANTANDER UK PLC 10 1/16%EXC SEC(BR)GBP PERP</t>
  </si>
  <si>
    <t>S0027203</t>
  </si>
  <si>
    <t>SANTANDER UK PLC 5.25% GTD SNR 16/02/29 GBP</t>
  </si>
  <si>
    <t>SB7MJ3L5</t>
  </si>
  <si>
    <t>SAXON WEALD CAPITAL PLC 5.375%          06 JUN 2042</t>
  </si>
  <si>
    <t>SB8J4DH6</t>
  </si>
  <si>
    <t>SCENTRE MGMT LTD 3.875% 16/07/2026</t>
  </si>
  <si>
    <t>SBP41S32</t>
  </si>
  <si>
    <t>SCOTTISH WIDOWS PLC                     7.0% 16/06/2043</t>
  </si>
  <si>
    <t>SB9GWFV8</t>
  </si>
  <si>
    <t>SGSP AUSTRAL ASSETS PTY LTD 5.125%      11/02/21</t>
  </si>
  <si>
    <t>SB3S6QY6</t>
  </si>
  <si>
    <t>SHAFTEBURY CARNABY 2.487% GTD 30/09/2031GBP</t>
  </si>
  <si>
    <t>SBZ0CCZ9</t>
  </si>
  <si>
    <t>SHAFTESBURY 2.348% SNR 30/09/2027 GBP</t>
  </si>
  <si>
    <t>SBF23RH7</t>
  </si>
  <si>
    <t>SHEFFIELD CITY TRU 6.25% GTD SNR        31/03/24 GBP</t>
  </si>
  <si>
    <t>S5915228</t>
  </si>
  <si>
    <t>SKIPTON BS 1.75% SNR EMTN 30/06/22 GBP</t>
  </si>
  <si>
    <t>SBDC3PR9</t>
  </si>
  <si>
    <t>SOC OF LLOYDS(THE) 4.875% 07/02/2047</t>
  </si>
  <si>
    <t>SBYXR3S4</t>
  </si>
  <si>
    <t>SOUTH EAST WAT FIN 5.5834% A/BKD        29/03/29 GBP</t>
  </si>
  <si>
    <t>SB01Y5H2</t>
  </si>
  <si>
    <t>SOUTH EASTERN POWE 6.375%-VAR SNR       12/11/31 GBP</t>
  </si>
  <si>
    <t>SB57F9Y9</t>
  </si>
  <si>
    <t>SOUTH WEST WATER F 5.875% GTD SNR       16/07/40 GBP</t>
  </si>
  <si>
    <t>SB46MM89</t>
  </si>
  <si>
    <t>SOUTHERN GAS NETWO 3.1% SNR EMTN        15/09/36 GBP</t>
  </si>
  <si>
    <t>SBF28W11</t>
  </si>
  <si>
    <t>SP MANWEB PLC 4.875% 20/09/2027</t>
  </si>
  <si>
    <t>SB84TS93</t>
  </si>
  <si>
    <t>SPD FIN UK PLC 5.875% 17/07/2026</t>
  </si>
  <si>
    <t>SB5W0BW1</t>
  </si>
  <si>
    <t>SPEYSIDE RENEWABLE 3% GTD 13/06/2028    GBP100000</t>
  </si>
  <si>
    <t>SBQJZKP2</t>
  </si>
  <si>
    <t>SPI ELEC.&amp; GAS AUS 7.125% GTD SNR       26/06/18 GBP</t>
  </si>
  <si>
    <t>SB39YPJ7</t>
  </si>
  <si>
    <t>SPIRIT ISSUER 6.582%-FRN A/BK           12/18GBP'A4</t>
  </si>
  <si>
    <t>SB0498F3</t>
  </si>
  <si>
    <t>SPIRIT ISSUER FRN A/BK 12/31            GBP(VAR)'A2'</t>
  </si>
  <si>
    <t>SB049C95</t>
  </si>
  <si>
    <t>SPIRIT ISSUER STEP UP A/BK 28/12/34     GBP'A5</t>
  </si>
  <si>
    <t>SB049897</t>
  </si>
  <si>
    <t>SSE PLC 3.625%-FRN SUB 16/09/77 GBP</t>
  </si>
  <si>
    <t>SBF088K4</t>
  </si>
  <si>
    <t>SSE PLC BNDS                                 3.875% 31/12/2049</t>
  </si>
  <si>
    <t>SBW0FQM2</t>
  </si>
  <si>
    <t>ST JAMES'S ONCOLOG 2.804% GTD SNR       31/03/37 GBP</t>
  </si>
  <si>
    <t>SBD4H6X2</t>
  </si>
  <si>
    <t>STAGECOACH GROUP 4% SNR 29/09/2025      GBP100000</t>
  </si>
  <si>
    <t>SBYVY8V5</t>
  </si>
  <si>
    <t>STANDARD CHARTERED BANK 5.375% PERP 31/12/2049</t>
  </si>
  <si>
    <t>SB0BGXD0</t>
  </si>
  <si>
    <t>STANDARD CHARTERED PLC 5.125% 06/06/2034</t>
  </si>
  <si>
    <t>SBN79174</t>
  </si>
  <si>
    <t>STANDARD LIFE 6.75% PERPETUAL 31/12/2049</t>
  </si>
  <si>
    <t>S3180642</t>
  </si>
  <si>
    <t>STHN WATER SVCS FI 4.5%-FRN GTD         31/03/2038 GBP</t>
  </si>
  <si>
    <t>SB96B3G6</t>
  </si>
  <si>
    <t>STHN WATER SVCS FI 6.192% A/BKD         31/03/2029 GBP</t>
  </si>
  <si>
    <t>S3333930</t>
  </si>
  <si>
    <t>STIRLING WATER SEA 5.822% GTD SEC BDS   2026(VAR</t>
  </si>
  <si>
    <t>S0609496</t>
  </si>
  <si>
    <t>SUSTAINABLE 5.069% BDS 30/09/2032 5.069%30/09/2032</t>
  </si>
  <si>
    <t>S5A4GDKW</t>
  </si>
  <si>
    <t>SWAN HOUSING CAPIT 3.625% SNR 05/03/2048GBP</t>
  </si>
  <si>
    <t>SBW39FR9</t>
  </si>
  <si>
    <t>T.H.F.C. (FUNDING 5.2% A/BKD 11/10/2045 GBP</t>
  </si>
  <si>
    <t>SB731HB8</t>
  </si>
  <si>
    <t>TELEREAL SECURED FINANCE                4.01% NTS 10/12/31 GBP1000</t>
  </si>
  <si>
    <t>SBG0R7B2</t>
  </si>
  <si>
    <t>TELEREAL SECURITIS 4.0902%-FRN SNR      10/12/2033</t>
  </si>
  <si>
    <t>S7268607</t>
  </si>
  <si>
    <t>TELEREAL SECURITIS FRN 17/12/33 GBP50000</t>
  </si>
  <si>
    <t>SBTKHC74</t>
  </si>
  <si>
    <t>TELEREAL SECURITIS FRN A/BKD GTD 12/33  GBP 'A7</t>
  </si>
  <si>
    <t>SB1HDNC1</t>
  </si>
  <si>
    <t>TELEREAL SECURITISATION FRN A/BKD GTD   SUB 10/12/2033 GBP1000 'B6'</t>
  </si>
  <si>
    <t>SB1HDNR6</t>
  </si>
  <si>
    <t>TEMASEK FINL I LTD 5.125% GTD SNR       26/07/40 GBP</t>
  </si>
  <si>
    <t>SB8NHXX7</t>
  </si>
  <si>
    <t>TEMPLE BAR INV TR 5.5% SNR SEC          08/03/2021 GBP</t>
  </si>
  <si>
    <t>S0530529</t>
  </si>
  <si>
    <t>TESCO PPTY FIN 5 5.6611% 13/10/2041</t>
  </si>
  <si>
    <t>SB60WHS4</t>
  </si>
  <si>
    <t>THAMES WATER UTIL CAYMAN 5.5% 11/02/2041</t>
  </si>
  <si>
    <t>SB64TKN7</t>
  </si>
  <si>
    <t>THAMES WTR CAYMAN 2.625% GTD 24/01/2032 GBP</t>
  </si>
  <si>
    <t>SBDRW140</t>
  </si>
  <si>
    <t>THAMES WTR CAYMAN 5.75%-FR A/BKD        13/09/30 GBP</t>
  </si>
  <si>
    <t>SB609D32</t>
  </si>
  <si>
    <t>THAMES WTR CAYMAN 7.738% GTD 09/04/2058 GBP</t>
  </si>
  <si>
    <t>SBYV25S5</t>
  </si>
  <si>
    <t>THE WELLCOME TRUST 2.517% SNR 07/02/2118GBP</t>
  </si>
  <si>
    <t>SBG0PWC2</t>
  </si>
  <si>
    <t>TIME WARNER CABLE 5.25% GTD SNR 15/07/42GBP</t>
  </si>
  <si>
    <t>SB7KPHK2</t>
  </si>
  <si>
    <t>TIME WARNER CABLE 5.75% DUE 06-02-2031</t>
  </si>
  <si>
    <t>SB4PW097</t>
  </si>
  <si>
    <t>TP ICAP PLC 5.25% SNR EMTN 26/01/24 GBP</t>
  </si>
  <si>
    <t>SBYX8815</t>
  </si>
  <si>
    <t>TSB BANKING GROUP 5.75%-STP LT2 06/05/26GBP</t>
  </si>
  <si>
    <t>SBRJ9FT0</t>
  </si>
  <si>
    <t>UBS AG LONDON 1.25% SNR 10/12/2020 GBP</t>
  </si>
  <si>
    <t>SBDFKKD8</t>
  </si>
  <si>
    <t>UNITED UTILS WAT F 2% GTD SNR 14/02/2025GBP</t>
  </si>
  <si>
    <t>SBG02P24</t>
  </si>
  <si>
    <t>UPP BOND ISSUER PL 4.9023% GTD          28/02/2040 GBP</t>
  </si>
  <si>
    <t>SB931WV7</t>
  </si>
  <si>
    <t>VEOLIA ENVIRONNEME 6.125% SNR MTN       29/10/37 GBP</t>
  </si>
  <si>
    <t>SB28PT47</t>
  </si>
  <si>
    <t>VERIZON 3.375% 27/10/2036</t>
  </si>
  <si>
    <t>SBF329N3</t>
  </si>
  <si>
    <t>VICINITY CENTRES 3.375% SNR 07/04/2026  GBP</t>
  </si>
  <si>
    <t>SBZ96W18</t>
  </si>
  <si>
    <t>VODAFONE GROUP 3.375% SNR 08/08/2049 GBP</t>
  </si>
  <si>
    <t>SBYYB857</t>
  </si>
  <si>
    <t>WALES &amp; WEST UTILI 1% MTN 31/03/2018 GBP</t>
  </si>
  <si>
    <t>SB8827Q8</t>
  </si>
  <si>
    <t>WALES &amp; WEST UTL 5.0% 07/03/2028</t>
  </si>
  <si>
    <t>SB5BDN69</t>
  </si>
  <si>
    <t>WELLS FARGO &amp; CO 2% SNR EMTN 28/07/2025 GBP</t>
  </si>
  <si>
    <t>SBDCPY56</t>
  </si>
  <si>
    <t>WELLS FARGO &amp; CO 4.875% SUB 29/11/2035  GBP</t>
  </si>
  <si>
    <t>SB1J1GR9</t>
  </si>
  <si>
    <t>WELLTOWER INC 4.8% DUE 11-20-2028</t>
  </si>
  <si>
    <t>SBGFBKT8</t>
  </si>
  <si>
    <t>WESTERN POWER DISTR HLDG 3.875%         17/10/2024</t>
  </si>
  <si>
    <t>SBFPCLL3</t>
  </si>
  <si>
    <t>WESTERN POWER WEST 5.75% SNR EMTN       16/04/32 GBP</t>
  </si>
  <si>
    <t>SB4VRH62</t>
  </si>
  <si>
    <t>WESTFIELD AMERICA 2.625% GTD SNR        30/03/29 GBP</t>
  </si>
  <si>
    <t>SBD0XQG7</t>
  </si>
  <si>
    <t>WESTPAC BKG CORP 1% MTN 30/06/2022      GBP100000</t>
  </si>
  <si>
    <t>SBF7TY02</t>
  </si>
  <si>
    <t>WHITE CITY PROPERT 5.1202% M/BKD        17/04/35 GBP</t>
  </si>
  <si>
    <t>SB06LH49</t>
  </si>
  <si>
    <t>WM TREASURY 2 PLC 3.25% SNR SEC 20/10/48GBP</t>
  </si>
  <si>
    <t>SBFCBMR6</t>
  </si>
  <si>
    <t>WM TREASURY PLC 4.625% BDS 03/12/2042   GBP</t>
  </si>
  <si>
    <t>SB6XVSL8</t>
  </si>
  <si>
    <t>WODS TRANSMISSION PLC                   3.446% 24/08/2034</t>
  </si>
  <si>
    <t>S6A65BVU</t>
  </si>
  <si>
    <t>YORKSHIRE BLDG SOC 4.125% 20/11/2024</t>
  </si>
  <si>
    <t>SBSNCX87</t>
  </si>
  <si>
    <t>YORKSHIRE ELEC DIS 5.125% EMTN 04/05/35 GBP</t>
  </si>
  <si>
    <t>SB082R62</t>
  </si>
  <si>
    <t>YORKSHIRE HSG FIN 4.125% SNR 31/10/2044 GBP</t>
  </si>
  <si>
    <t>SBSD98Z0</t>
  </si>
  <si>
    <t>YORKSHIRE WATER SV 3.75%-FRN GTD        22/03/46 GBP</t>
  </si>
  <si>
    <t>SBYYP0V9</t>
  </si>
  <si>
    <t>YORKSHIRE WATER SV 4.965% GTD SNR       13/06/33 GBP</t>
  </si>
  <si>
    <t>SBBHXPL4</t>
  </si>
  <si>
    <t>ZURICH FINANCE(UK) 6.625%-FRN GTD SUB   PERP GBP</t>
  </si>
  <si>
    <t>S7687707</t>
  </si>
  <si>
    <t>AGGREGATED MICR. 8% SNR SEC 17/10/2036  GBP1</t>
  </si>
  <si>
    <t>SBYVQM75</t>
  </si>
  <si>
    <t>BRITISH EMPIRE TRUST PLC 8.125% DEB STK 2023   GBP</t>
  </si>
  <si>
    <t>S0133586</t>
  </si>
  <si>
    <t>GROSVENOR UK FINAN 6.5% DEB STK 29/9/26 GBP1</t>
  </si>
  <si>
    <t>S3030855</t>
  </si>
  <si>
    <t>HEMINGWAY DEBENTUR 10.375% BDS          31/07/2023 GBP</t>
  </si>
  <si>
    <t>S0419844</t>
  </si>
  <si>
    <t>HOME GROUP 0% LN STK 11/5/19 GBP100</t>
  </si>
  <si>
    <t>S0644196</t>
  </si>
  <si>
    <t>HOME GROUP 8.75% BDS 11/05/2037 GBP1</t>
  </si>
  <si>
    <t>S0644174</t>
  </si>
  <si>
    <t>INTU DEBENTURE PLC 5.562% 1MTG          31/12/2027 GBP</t>
  </si>
  <si>
    <t>SB1DBF78</t>
  </si>
  <si>
    <t>MAJEDIE INVESTMENT 7.25% DEB 31/03/2025 GBP</t>
  </si>
  <si>
    <t>S0673305</t>
  </si>
  <si>
    <t>MONKS INV TRUST 6.375% DEB STK 01/03/23 GBP</t>
  </si>
  <si>
    <t>S0278227</t>
  </si>
  <si>
    <t>PEEL HOLDINGS 9.875% 1ST MTG DEB STK    2011</t>
  </si>
  <si>
    <t>S0678355</t>
  </si>
  <si>
    <t>PLACES FOR PEOPLE HOMES LTD 8.625% DUE  09-26-2020/09-26-2012 BEO</t>
  </si>
  <si>
    <t>S0646697</t>
  </si>
  <si>
    <t>SCOT MORT INV TST 6.875% DEB STK        31/01/2023</t>
  </si>
  <si>
    <t>S0236098</t>
  </si>
  <si>
    <t>TGPL 9.125% BDS 31/1/2025 GBP1</t>
  </si>
  <si>
    <t>S0646772</t>
  </si>
  <si>
    <t>BARCLAYS PLC 7.25%-VAR CNV SUB PERP GBP</t>
  </si>
  <si>
    <t>SBF01Z24</t>
  </si>
  <si>
    <t>SNCF MOBILITIES 5.375% EMTN 18/03/27 GBP</t>
  </si>
  <si>
    <t>S7322280</t>
  </si>
  <si>
    <t>MEXICO(UTD MEX ST) 5.625% SNR MTN       19/03/14 GBP</t>
  </si>
  <si>
    <t>SBKRVWW1</t>
  </si>
  <si>
    <t>CANARY WHARF FIN 6.455% A/BK 22/10/2033 GBP'A1</t>
  </si>
  <si>
    <t>S0724805</t>
  </si>
  <si>
    <t>EQUITY RELEASE NO3 5.05% M/BKD 26/04/33 GBP'A2</t>
  </si>
  <si>
    <t>S3320921</t>
  </si>
  <si>
    <t>EQUITY RELEASE NO5 FRN M/BKD 07/2045 GBP'A'</t>
  </si>
  <si>
    <t>SB0GSGJ8</t>
  </si>
  <si>
    <t>RESIDENTIAL MORTGAGE SECURITIES 1 VAR   CMO SER 25 CL A1 16/12/2050</t>
  </si>
  <si>
    <t>S4A2AK7U</t>
  </si>
  <si>
    <t>RESIDENTIAL MORTGAGE SECURITIES FRN GBP 'A1' 14/02/2041</t>
  </si>
  <si>
    <t>SB7WJHG8</t>
  </si>
  <si>
    <t>FIXED INCOME - POOLED SECURITIES</t>
  </si>
  <si>
    <t>ROYAL LONDON AM IR STLG EXTRA YLD BD A  GBP INC</t>
  </si>
  <si>
    <t>S3257148</t>
  </si>
  <si>
    <t>TSDD - BESPOKE (36034000)</t>
  </si>
  <si>
    <t>S8A63BQU</t>
  </si>
  <si>
    <t>WELLINGTON MGT PTF (LUX)IV GLOBAL TOTAL RETURN T GBP ACC HDG</t>
  </si>
  <si>
    <t>SBRHV6M8</t>
  </si>
  <si>
    <t>FIXED INCOME - SEGREGATED INDEX LINKED SECURITIES</t>
  </si>
  <si>
    <t>UK(GOVERNMENT OF) 0.75% I/L 22/3/34 GBP</t>
  </si>
  <si>
    <t>SB46CGH6</t>
  </si>
  <si>
    <t>UK(GOVT OF) IDX/LKD BDS 22/11/2056 GBP</t>
  </si>
  <si>
    <t>SBYVP4K9</t>
  </si>
  <si>
    <t>UK(GOVT OF) 1.25% IDX/LKD SNR 22/11/55</t>
  </si>
  <si>
    <t>SB0CNHZ0</t>
  </si>
  <si>
    <t>UNITED KINGDOM(GOVERNMENT OF) .125% IDX LKD GILT 22/11/2065 GBP0.1 (WI)</t>
  </si>
  <si>
    <t>SBD9MZZ7</t>
  </si>
  <si>
    <t>UK(GOVT OF) 0.125% IDX/LKD SNR 22/03/68</t>
  </si>
  <si>
    <t>SBDX8CX8</t>
  </si>
  <si>
    <t>UK(GOVT OF) 0.125% IDX/LKD GLT 8/48 GBP</t>
  </si>
  <si>
    <t>SBZ13DV4</t>
  </si>
  <si>
    <t>UK(GOVT OF) 1.125% IDX/LKD SNR 22/11/37</t>
  </si>
  <si>
    <t>SB1L6W96</t>
  </si>
  <si>
    <t>UK(GOVERNMENT OF) 0.25% I/L             22/03/2052</t>
  </si>
  <si>
    <t>SB73ZYW0</t>
  </si>
  <si>
    <t>UK(GOVT OF) 0.625% IDX/LKD SNR 22/03/40</t>
  </si>
  <si>
    <t>SB3LZBF6</t>
  </si>
  <si>
    <t>UK(GOVT OF) 0.625% IDX/LKD SNR 22/11/42</t>
  </si>
  <si>
    <t>SB3MYD34</t>
  </si>
  <si>
    <t>UK(GOVT OF) 0.75% I/L STK               22/11/2047</t>
  </si>
  <si>
    <t>SB24FFM1</t>
  </si>
  <si>
    <t>UK(GOVERNMENT OF) 0.125% I/L            22/03/2058</t>
  </si>
  <si>
    <t>SBP9DLZ6</t>
  </si>
  <si>
    <t>TSY 2046 I/L STOCK DUE                  22/03/2046</t>
  </si>
  <si>
    <t>SBYMWG36</t>
  </si>
  <si>
    <t>UK(GOVT OF) 2% IDX/LKD SNR 26/01/35</t>
  </si>
  <si>
    <t>S3179082</t>
  </si>
  <si>
    <t>UK(GOVT OF) 0.375% IDX/LKD SNR 22/03/62</t>
  </si>
  <si>
    <t>SB4PTCY7</t>
  </si>
  <si>
    <t>UK(GOVT OF) 0.5% IDX/LKD SNR 22/03/50</t>
  </si>
  <si>
    <t>SB421JZ6</t>
  </si>
  <si>
    <t>UK(GOVT OF) 0.125% IDX/LKD SNR 22/11/36</t>
  </si>
  <si>
    <t>SBYZW3J8</t>
  </si>
  <si>
    <t>UK(GOVT OF) 0.125% IDX/LKD SNR 22/03/44</t>
  </si>
  <si>
    <t>SB7RN0G6</t>
  </si>
  <si>
    <t>REAL ASSETS - PROPERTY - SEGREGATED POOLED FUNDS</t>
  </si>
  <si>
    <t>AEW UK INVESTMENT MANAGEMENT LLP        AEW UK CORE PROPERTY FUND A INC</t>
  </si>
  <si>
    <t>SBBPV974</t>
  </si>
  <si>
    <t>APIA REGIONAL OFFICE FUND</t>
  </si>
  <si>
    <t>S019873W</t>
  </si>
  <si>
    <t>AVIVA INVESTORS UK REAL ESTATE RECOVERY FUND UNIT TRUST</t>
  </si>
  <si>
    <t>S3A1UF8W</t>
  </si>
  <si>
    <t>CARBON WORKPLACE TRUST</t>
  </si>
  <si>
    <t>S6A3VA6W</t>
  </si>
  <si>
    <t>CHARTER HALL PRIME INDUSTRIAL</t>
  </si>
  <si>
    <t>C992GNS991</t>
  </si>
  <si>
    <t>FJOF3 RESIDENTIAL COINVESTMENT FUND     (YEN) LP</t>
  </si>
  <si>
    <t>C992F33990</t>
  </si>
  <si>
    <t>GOODMAN EUROPEAN LOGISTICS FD FCP-FIS   CLS A UNITS</t>
  </si>
  <si>
    <t>S625616W</t>
  </si>
  <si>
    <t>Europe Region</t>
  </si>
  <si>
    <t>GRAMERCY-TOWNSEND FEEDER LTD</t>
  </si>
  <si>
    <t>C992NV9999</t>
  </si>
  <si>
    <t>GREYSTAR GROWTH AND INCOME FUND QFPF</t>
  </si>
  <si>
    <t>C992NXF993</t>
  </si>
  <si>
    <t>HARBOR GROUP KF39</t>
  </si>
  <si>
    <t>C992NXG991</t>
  </si>
  <si>
    <t>HERCULES UNIT PROPERTY</t>
  </si>
  <si>
    <t>S005974W</t>
  </si>
  <si>
    <t>HERMES PROPERTY UT</t>
  </si>
  <si>
    <t>S0426219</t>
  </si>
  <si>
    <t>ICE BALANCED FUND</t>
  </si>
  <si>
    <t>C992K33999</t>
  </si>
  <si>
    <t>IGLOO REGENERATION REIT</t>
  </si>
  <si>
    <t>S5A1166W</t>
  </si>
  <si>
    <t>M&amp;G REAL ESTATE DEBT FUND II FEEDER LP</t>
  </si>
  <si>
    <t>C991JE9998</t>
  </si>
  <si>
    <t>M&amp;G REAL ESTATE DEBT FUND III LP</t>
  </si>
  <si>
    <t>C991JF0996</t>
  </si>
  <si>
    <t>SCHRODER PROP MGRS(JER)LTD WEST END OF  LONDON PROPERTY UNIT TST GBP</t>
  </si>
  <si>
    <t>SB064RW6</t>
  </si>
  <si>
    <t>STANDARD LIFE INV EUR RE CLUB LP</t>
  </si>
  <si>
    <t>C991VFS998</t>
  </si>
  <si>
    <t>STANDARD LIFE INVESTMENTS EUROPEAN REAL ESTATE CLUB III LP</t>
  </si>
  <si>
    <t>C992BRA997</t>
  </si>
  <si>
    <t>STANDARD LIFE UK RETAIL PARK TRUST</t>
  </si>
  <si>
    <t>S015912W</t>
  </si>
  <si>
    <t>STANDARD LIFE UK SHOPPING CENTRE</t>
  </si>
  <si>
    <t>S015908W</t>
  </si>
  <si>
    <t>UBS GLOBAL ASSET MANAGEMENT(UK) TRITON  PROPERTY UNIT TRUST B</t>
  </si>
  <si>
    <t>SB9NMTC0</t>
  </si>
  <si>
    <t>UBS GLOBAL AST TRITON</t>
  </si>
  <si>
    <t>S0923828</t>
  </si>
  <si>
    <t>REAL ASSETS - INFRASTRUCTURE - SEGREGATED POOLED FUNDS</t>
  </si>
  <si>
    <t>COPENHAGEN INFRASTRUCTURE II K/S</t>
  </si>
  <si>
    <t>C991XK7994</t>
  </si>
  <si>
    <t>COPENHAGEN INFRASTRUCTURE III K/S</t>
  </si>
  <si>
    <t>C992KU3999</t>
  </si>
  <si>
    <t>EQUITIX ENERGY EFFICIENCY FUND LP</t>
  </si>
  <si>
    <t>C991PZY996</t>
  </si>
  <si>
    <t>EQUITIX FUND IV LP</t>
  </si>
  <si>
    <t>C992FEU998</t>
  </si>
  <si>
    <t>FIR TREE SPECIAL OPP FUND VI (CAYMAN),  LP</t>
  </si>
  <si>
    <t>C991XVZ990</t>
  </si>
  <si>
    <t>FREIF II WAREHOUSE CO-INVEST ALTERNATIVEB, L.P.</t>
  </si>
  <si>
    <t>C9922MC998</t>
  </si>
  <si>
    <t>GLENNMONT CLEAN ENERGY FUND EUROPE II   "A" L.P.</t>
  </si>
  <si>
    <t>C991RUD993</t>
  </si>
  <si>
    <t>INFRACAPITAL GREENFIELD PARTNERS I LP</t>
  </si>
  <si>
    <t>C992NBB996</t>
  </si>
  <si>
    <t>KKR EVERGREEN CO-INVEST II LP</t>
  </si>
  <si>
    <t>C992DSX992</t>
  </si>
  <si>
    <t>UNITE UK STUDENT ACCOMADATI</t>
  </si>
  <si>
    <t>S031584W</t>
  </si>
  <si>
    <t>TREF LP</t>
  </si>
  <si>
    <t>C9922TQ990</t>
  </si>
  <si>
    <t>REAL ASSETS - TIMBERLAND - SEGREGATED POOLED FUNDS</t>
  </si>
  <si>
    <t>GTI 10 INSTITUTIONAL INVESTORS COMPANY  LIMITED</t>
  </si>
  <si>
    <t>C991SGD997</t>
  </si>
  <si>
    <t>LYME FOREST FUND IV FB LP</t>
  </si>
  <si>
    <t>C9926HD993</t>
  </si>
  <si>
    <t>REAL ASSETS - AGRICULTURE - SEGREGATED POOLED FUNDS</t>
  </si>
  <si>
    <t>ACM PERMANENT CROPS, LP</t>
  </si>
  <si>
    <t>C991VSZ998</t>
  </si>
  <si>
    <t>ACMII Investor, LP</t>
  </si>
  <si>
    <t>C992B00998</t>
  </si>
  <si>
    <t>TIAA CREF GLOBAL AGRICULTURE II LLC</t>
  </si>
  <si>
    <t>C991WSH996</t>
  </si>
  <si>
    <t>PRIVATE LISTED EQUITIES -  SEGREGATED POOLED FUNDS</t>
  </si>
  <si>
    <t>21 CENTRALE LTDPART</t>
  </si>
  <si>
    <t>S585239W</t>
  </si>
  <si>
    <t>21INVESTIMENTI II LTDPART</t>
  </si>
  <si>
    <t>S3A15PTU</t>
  </si>
  <si>
    <t>3I EUROPEAN TECHNO V-A LP</t>
  </si>
  <si>
    <t>CDUMMY6818</t>
  </si>
  <si>
    <t>ADVENT INTERNATIONAL GPE VII-D</t>
  </si>
  <si>
    <t>C991GAY993</t>
  </si>
  <si>
    <t>ALOE ENVIRONMENT FD II</t>
  </si>
  <si>
    <t>S627963W</t>
  </si>
  <si>
    <t>ALPHA PRIVATE EQUITY FUND 6 (SCA) SICAR (APEF 6)</t>
  </si>
  <si>
    <t>C991FXV996</t>
  </si>
  <si>
    <t>Luxembourg</t>
  </si>
  <si>
    <t>ALTIRA TECHNOLOGY L.P V</t>
  </si>
  <si>
    <t>C994997989</t>
  </si>
  <si>
    <t>APAX EUROPE VII B</t>
  </si>
  <si>
    <t>S692652W</t>
  </si>
  <si>
    <t>APOLLO OVERSEAS PARTNERS VII LP</t>
  </si>
  <si>
    <t>C235623576</t>
  </si>
  <si>
    <t>ASIA ENVIRONMENTAL PARTNERS II, LP</t>
  </si>
  <si>
    <t>C991UTD998</t>
  </si>
  <si>
    <t>BLUE RIVER CAPITAL I LP \</t>
  </si>
  <si>
    <t>S614291W</t>
  </si>
  <si>
    <t>BRAEMAR ENERGY VENTURES II</t>
  </si>
  <si>
    <t>S695523W</t>
  </si>
  <si>
    <t>BRAIT IV L.P.</t>
  </si>
  <si>
    <t>S621937W</t>
  </si>
  <si>
    <t>BRAZOS EQUITY FUND II</t>
  </si>
  <si>
    <t>S556029W</t>
  </si>
  <si>
    <t>BRAZOS EQUITY FUND III</t>
  </si>
  <si>
    <t>CEI7999VO6</t>
  </si>
  <si>
    <t>CAPITALWORKS PRIVATE EQUITY FUND II LP</t>
  </si>
  <si>
    <t>C991MLM994</t>
  </si>
  <si>
    <t>CHINA ENVIRONMENT III LP</t>
  </si>
  <si>
    <t>S4A1FLAW</t>
  </si>
  <si>
    <t>CHRYSALIX ENERGY II US LP</t>
  </si>
  <si>
    <t>S483352W</t>
  </si>
  <si>
    <t>CLIMATE CHANGE PE LP</t>
  </si>
  <si>
    <t>S1A11KNW</t>
  </si>
  <si>
    <t>DEMETER FD FRF</t>
  </si>
  <si>
    <t>S593343W</t>
  </si>
  <si>
    <t>DFJ Element</t>
  </si>
  <si>
    <t>CDUMMY9515</t>
  </si>
  <si>
    <t>EDGESTONE CAPITAL EQUITY FUND III\</t>
  </si>
  <si>
    <t>S547677W</t>
  </si>
  <si>
    <t>ELEMENTS PARTNERS II A</t>
  </si>
  <si>
    <t>C991EWT995</t>
  </si>
  <si>
    <t>EMERGING EUROPE CONVERGENCE FUND II, LP</t>
  </si>
  <si>
    <t>S535087W</t>
  </si>
  <si>
    <t>EQUISTONE PARTNERS EUROPE FUND IV LP</t>
  </si>
  <si>
    <t>C991F28991</t>
  </si>
  <si>
    <t>GEF CLEAN TECHNOLOGY FUND</t>
  </si>
  <si>
    <t>S485086W</t>
  </si>
  <si>
    <t>GLOBAL ENVIRONMENT EMERGING MARKETS FUNDIII</t>
  </si>
  <si>
    <t>S673262W</t>
  </si>
  <si>
    <t>GRID POINT INC</t>
  </si>
  <si>
    <t>C991993981</t>
  </si>
  <si>
    <t>IMPERIUM RENEWABLES                     SERIES B PREFERRED STOCK</t>
  </si>
  <si>
    <t>C979993375</t>
  </si>
  <si>
    <t>LIGHTYEAR FUND</t>
  </si>
  <si>
    <t>S491196W</t>
  </si>
  <si>
    <t>LIGHTYEAR FUND II</t>
  </si>
  <si>
    <t>S481045W</t>
  </si>
  <si>
    <t>NGEN II</t>
  </si>
  <si>
    <t>CDUMMYUSG0</t>
  </si>
  <si>
    <t>NORTH POWER ENERGY FUND</t>
  </si>
  <si>
    <t>CDUMMYNPE4</t>
  </si>
  <si>
    <t>NTH POWER FUND IV</t>
  </si>
  <si>
    <t>CDUMMY4458</t>
  </si>
  <si>
    <t>PEGASUS PARTNERS V LP</t>
  </si>
  <si>
    <t>C991HCM995</t>
  </si>
  <si>
    <t>QUADRIGA CAPITAL PRIVATE EQUITY FUND III</t>
  </si>
  <si>
    <t>S8A1MKTW</t>
  </si>
  <si>
    <t>ROCKPORT CAPITAL PARTNERS III</t>
  </si>
  <si>
    <t>C991LSQ990</t>
  </si>
  <si>
    <t>TECHNOLOGY PARTNERS FUND VIII</t>
  </si>
  <si>
    <t>S651094W</t>
  </si>
  <si>
    <t>TERRA FIRMA CAPITAL PARTNERS III</t>
  </si>
  <si>
    <t>S028156W</t>
  </si>
  <si>
    <t>VANTAGEPOINT PTNS LP USD</t>
  </si>
  <si>
    <t>CDUMMYVA36</t>
  </si>
  <si>
    <t>TARGETED OPPORTUNITIES PORTFOLIO - PRIVATE LISTED EQUITIES -  SEGREGATED POOLED FUNDS</t>
  </si>
  <si>
    <t>ACTIS ENERGY 4 L.P.</t>
  </si>
  <si>
    <t>C992DN7994</t>
  </si>
  <si>
    <t>BRIDGES PROPERTY ALTERNATIVE FUND III LP</t>
  </si>
  <si>
    <t>C9922NF990</t>
  </si>
  <si>
    <t>BRIDGES PROPERTY ALTERNATIVES FUND IV LP</t>
  </si>
  <si>
    <t>C992911990</t>
  </si>
  <si>
    <t>DBL PARTNERS III LP</t>
  </si>
  <si>
    <t>C9921T2995</t>
  </si>
  <si>
    <t>GENERATION IM CLIMATE SOLUTIONS FUND II (CAYMAN), L.P.</t>
  </si>
  <si>
    <t>C991QNR992</t>
  </si>
  <si>
    <t>PALATINE PRIVATE EQUITY IMPACT INVESTINGFUND LP</t>
  </si>
  <si>
    <t>C992MDE990</t>
  </si>
  <si>
    <t>ILLIQUID CREDIT -  POOLED PRIVATE DEBT FUNDS</t>
  </si>
  <si>
    <t>BARINGS NORTH AMERICAN PRIVATE LOAN FUND(CAYMAN) - A LP</t>
  </si>
  <si>
    <t>C992KH1998</t>
  </si>
  <si>
    <t>North America Region</t>
  </si>
  <si>
    <t>DIRECT LENDING UK FUND SLP</t>
  </si>
  <si>
    <t>C9924CN991</t>
  </si>
  <si>
    <t>GENERATION IM CREDIT FEEDER FUND III LP</t>
  </si>
  <si>
    <t>C991K91998</t>
  </si>
  <si>
    <t>PERMIRA CREDIT SOLUTIONS III SENIOR GBP LP</t>
  </si>
  <si>
    <t>C992FR0990</t>
  </si>
  <si>
    <t>SENIOR LOAN FUND I (C) SLP SUB/RED</t>
  </si>
  <si>
    <t>C992KH9991</t>
  </si>
  <si>
    <t>Adjustments To cash</t>
  </si>
  <si>
    <t>Pending foreign exchange purchases</t>
  </si>
  <si>
    <t>Pending foreign exchange sales</t>
  </si>
  <si>
    <t>Pending trade purchases</t>
  </si>
  <si>
    <t>Pending trade sales</t>
  </si>
  <si>
    <t>All Other</t>
  </si>
  <si>
    <t>Cash Collateral Held Elsewhere</t>
  </si>
  <si>
    <t>Obligation to Return Cash Collateral Held</t>
  </si>
  <si>
    <t>Recoverable taxes</t>
  </si>
  <si>
    <t>Cash and Cash Equivalents</t>
  </si>
  <si>
    <t>Cash and Cash Equivalents (Fund)</t>
  </si>
  <si>
    <t>Cash and Cash Equivalents (Fund Managers)</t>
  </si>
  <si>
    <t>Commitment (Local Curr)</t>
  </si>
  <si>
    <t>Commitment (Base GBP)</t>
  </si>
  <si>
    <t>Fair Market Value (GBP)</t>
  </si>
  <si>
    <t>Sub-Total MV (GBP)</t>
  </si>
  <si>
    <t>FX rate 30 March 2018</t>
  </si>
  <si>
    <t>Economic Exposure</t>
  </si>
  <si>
    <t>CONFIDENTIAL</t>
  </si>
  <si>
    <t>Total Accruals (Excl All Other: Recoverable Taxes)</t>
  </si>
  <si>
    <t>Total EAPF at 31.03.2018</t>
  </si>
  <si>
    <t>Please note that our permission for you to use this information is subject to you complying at all times with the terms of the Open Government Licence, which can be accessed at the link in cell J1</t>
  </si>
  <si>
    <t>http://www.nationalarchives.gov.uk/doc/open-government-licence/version/3/</t>
  </si>
  <si>
    <t>EAPF holdings data 2018-03-31</t>
  </si>
  <si>
    <t>1 Year Ended</t>
  </si>
  <si>
    <t>3 Years Ended</t>
  </si>
  <si>
    <t>5 Years Ended</t>
  </si>
  <si>
    <t>%</t>
  </si>
  <si>
    <t>EAPF Fund Returns (Annualised)</t>
  </si>
  <si>
    <t>EAPF Benchmark Returns (Annualised)</t>
  </si>
  <si>
    <t>Excess Returns (Annualised)</t>
  </si>
  <si>
    <t xml:space="preserve">Please note that our permission for you to use this information is subject to you complying at all times with the terms of the Open Government Licence, which can be accessed at the link in cell B15
</t>
  </si>
  <si>
    <t>EAPF Cumulative Performance at 31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</si>
</sst>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00"/>
    <numFmt numFmtId="165" formatCode="_-[$GBP]\ * #,##0.00_-;\-[$GBP]\ * #,##0.00_-;_-[$GBP]\ * &quot;-&quot;??_-;_-@_-"/>
    <numFmt numFmtId="166" formatCode="_-[$AUD]\ * #,##0.00_-;\-[$AUD]\ * #,##0.00_-;_-[$AUD]\ * &quot;-&quot;??_-;_-@_-"/>
    <numFmt numFmtId="167" formatCode="0.0000"/>
    <numFmt numFmtId="168" formatCode="_-[$JPY]\ * #,##0.00_-;\-[$JPY]\ * #,##0.00_-;_-[$JPY]\ * &quot;-&quot;??_-;_-@_-"/>
    <numFmt numFmtId="169" formatCode="_-[$EUR]\ * #,##0.00_-;\-[$EUR]\ * #,##0.00_-;_-[$EUR]\ * &quot;-&quot;??_-;_-@_-"/>
    <numFmt numFmtId="170" formatCode="_-[$USD]\ * #,##0.00_-;\-[$USD]\ * #,##0.00_-;_-[$USD]\ * &quot;-&quot;??_-;_-@_-"/>
    <numFmt numFmtId="171" formatCode="_-[$DKK]\ * #,##0.00_-;\-[$DKK]\ * #,##0.00_-;_-[$DKK]\ * &quot;-&quot;??_-;_-@_-"/>
  </numFmts>
  <fonts count="11" x14ac:knownFonts="1">
    <font>
      <sz val="12"/>
      <color theme="1"/>
      <name val="Arial"/>
      <family val="2"/>
    </font>
    <font>
      <sz val="12"/>
      <color theme="1"/>
      <name val="Arial"/>
      <family val="2"/>
    </font>
    <font>
      <b/>
      <sz val="12"/>
      <color theme="1"/>
      <name val="Arial"/>
      <family val="2"/>
    </font>
    <font>
      <b/>
      <sz val="10"/>
      <color theme="1"/>
      <name val="Arial"/>
      <family val="2"/>
    </font>
    <font>
      <sz val="10"/>
      <color theme="1"/>
      <name val="Arial"/>
      <family val="2"/>
    </font>
    <font>
      <sz val="14"/>
      <color theme="1"/>
      <name val="Arial"/>
      <family val="2"/>
    </font>
    <font>
      <u/>
      <sz val="12"/>
      <color theme="10"/>
      <name val="Arial"/>
      <family val="2"/>
    </font>
    <font>
      <b/>
      <sz val="16"/>
      <color rgb="FF000000"/>
      <name val="Arial"/>
      <family val="2"/>
    </font>
    <font>
      <sz val="10"/>
      <color theme="1"/>
      <name val="Times New Roman"/>
      <family val="1"/>
    </font>
    <font>
      <b/>
      <sz val="14"/>
      <color rgb="FF000000"/>
      <name val="Arial"/>
      <family val="2"/>
    </font>
    <font>
      <sz val="14"/>
      <color rgb="FF000000"/>
      <name val="Arial"/>
      <family val="2"/>
    </font>
  </fonts>
  <fills count="1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00CC00"/>
        <bgColor indexed="64"/>
      </patternFill>
    </fill>
    <fill>
      <patternFill patternType="solid">
        <fgColor theme="6"/>
        <bgColor indexed="64"/>
      </patternFill>
    </fill>
    <fill>
      <patternFill patternType="solid">
        <fgColor theme="9"/>
        <bgColor indexed="64"/>
      </patternFill>
    </fill>
  </fills>
  <borders count="2">
    <border>
      <left/>
      <right/>
      <top/>
      <bottom/>
      <diagonal/>
    </border>
    <border>
      <left/>
      <right/>
      <top/>
      <bottom style="thin">
        <color theme="4" tint="0.39997558519241921"/>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78">
    <xf numFmtId="0" fontId="0" fillId="0" borderId="0" xfId="0"/>
    <xf numFmtId="0" fontId="3" fillId="0" borderId="0" xfId="0" applyFont="1"/>
    <xf numFmtId="0" fontId="3" fillId="0" borderId="0" xfId="0" applyFont="1" applyFill="1"/>
    <xf numFmtId="0" fontId="3" fillId="3" borderId="0" xfId="0" applyFont="1" applyFill="1"/>
    <xf numFmtId="0" fontId="4" fillId="0" borderId="0" xfId="0" applyFont="1" applyFill="1"/>
    <xf numFmtId="14" fontId="4" fillId="0" borderId="0" xfId="0" applyNumberFormat="1" applyFont="1"/>
    <xf numFmtId="0" fontId="4" fillId="0" borderId="0" xfId="0" applyFont="1"/>
    <xf numFmtId="0" fontId="4" fillId="0" borderId="0" xfId="0" applyNumberFormat="1" applyFont="1"/>
    <xf numFmtId="0" fontId="4" fillId="0" borderId="1" xfId="0" applyFont="1" applyBorder="1"/>
    <xf numFmtId="0" fontId="4" fillId="0" borderId="0" xfId="0" applyFont="1" applyBorder="1"/>
    <xf numFmtId="14" fontId="4" fillId="4" borderId="0" xfId="0" applyNumberFormat="1" applyFont="1" applyFill="1"/>
    <xf numFmtId="0" fontId="3" fillId="4" borderId="0" xfId="0" applyFont="1" applyFill="1"/>
    <xf numFmtId="43" fontId="4" fillId="4" borderId="0" xfId="2" applyFont="1" applyFill="1"/>
    <xf numFmtId="0" fontId="4" fillId="4" borderId="0" xfId="0" applyFont="1" applyFill="1"/>
    <xf numFmtId="14" fontId="4" fillId="0" borderId="0" xfId="0" applyNumberFormat="1" applyFont="1" applyFill="1"/>
    <xf numFmtId="43" fontId="3" fillId="5" borderId="0" xfId="2" applyFont="1" applyFill="1"/>
    <xf numFmtId="43" fontId="3" fillId="6" borderId="0" xfId="2" applyFont="1" applyFill="1"/>
    <xf numFmtId="14" fontId="4" fillId="2" borderId="0" xfId="0" applyNumberFormat="1" applyFont="1" applyFill="1"/>
    <xf numFmtId="43" fontId="3" fillId="2" borderId="0" xfId="2" applyFont="1" applyFill="1"/>
    <xf numFmtId="43" fontId="4" fillId="2" borderId="0" xfId="2" applyFont="1" applyFill="1"/>
    <xf numFmtId="0" fontId="4" fillId="2" borderId="0" xfId="0" applyFont="1" applyFill="1"/>
    <xf numFmtId="14" fontId="4" fillId="7" borderId="0" xfId="0" applyNumberFormat="1" applyFont="1" applyFill="1"/>
    <xf numFmtId="43" fontId="3" fillId="7" borderId="0" xfId="2" applyFont="1" applyFill="1"/>
    <xf numFmtId="43" fontId="4" fillId="7" borderId="0" xfId="2" applyFont="1" applyFill="1"/>
    <xf numFmtId="0" fontId="4" fillId="7" borderId="0" xfId="0" applyFont="1" applyFill="1"/>
    <xf numFmtId="14" fontId="4" fillId="8" borderId="0" xfId="0" applyNumberFormat="1" applyFont="1" applyFill="1"/>
    <xf numFmtId="0" fontId="3" fillId="8" borderId="0" xfId="0" applyFont="1" applyFill="1"/>
    <xf numFmtId="43" fontId="4" fillId="8" borderId="0" xfId="2" applyFont="1" applyFill="1"/>
    <xf numFmtId="0" fontId="4" fillId="8" borderId="0" xfId="0" applyFont="1" applyFill="1"/>
    <xf numFmtId="164" fontId="3" fillId="0" borderId="0" xfId="0" applyNumberFormat="1" applyFont="1"/>
    <xf numFmtId="43" fontId="4" fillId="0" borderId="0" xfId="1" applyFont="1"/>
    <xf numFmtId="43" fontId="3" fillId="0" borderId="0" xfId="1" applyFont="1"/>
    <xf numFmtId="14" fontId="4" fillId="5" borderId="0" xfId="0" applyNumberFormat="1" applyFont="1" applyFill="1"/>
    <xf numFmtId="43" fontId="4" fillId="5" borderId="0" xfId="2" applyFont="1" applyFill="1"/>
    <xf numFmtId="0" fontId="4" fillId="5" borderId="0" xfId="0" applyFont="1" applyFill="1"/>
    <xf numFmtId="14" fontId="4" fillId="6" borderId="0" xfId="0" applyNumberFormat="1" applyFont="1" applyFill="1"/>
    <xf numFmtId="43" fontId="4" fillId="6" borderId="0" xfId="2" applyFont="1" applyFill="1"/>
    <xf numFmtId="0" fontId="4" fillId="6" borderId="0" xfId="0" applyFont="1" applyFill="1"/>
    <xf numFmtId="165" fontId="4" fillId="0" borderId="0" xfId="0" applyNumberFormat="1" applyFont="1"/>
    <xf numFmtId="165" fontId="4" fillId="0" borderId="0" xfId="0" applyNumberFormat="1" applyFont="1" applyFill="1"/>
    <xf numFmtId="0" fontId="4" fillId="0" borderId="0" xfId="0" applyFont="1" applyFill="1" applyAlignment="1">
      <alignment horizontal="center"/>
    </xf>
    <xf numFmtId="166" fontId="4" fillId="0" borderId="0" xfId="0" applyNumberFormat="1" applyFont="1"/>
    <xf numFmtId="167" fontId="4" fillId="0" borderId="0" xfId="0" applyNumberFormat="1" applyFont="1" applyFill="1"/>
    <xf numFmtId="168" fontId="4" fillId="0" borderId="0" xfId="0" applyNumberFormat="1" applyFont="1"/>
    <xf numFmtId="169" fontId="4" fillId="0" borderId="0" xfId="0" applyNumberFormat="1" applyFont="1"/>
    <xf numFmtId="170" fontId="4" fillId="0" borderId="0" xfId="0" applyNumberFormat="1" applyFont="1"/>
    <xf numFmtId="14" fontId="4" fillId="9" borderId="0" xfId="0" applyNumberFormat="1" applyFont="1" applyFill="1"/>
    <xf numFmtId="43" fontId="3" fillId="9" borderId="0" xfId="2" applyFont="1" applyFill="1"/>
    <xf numFmtId="43" fontId="4" fillId="9" borderId="0" xfId="2" applyFont="1" applyFill="1"/>
    <xf numFmtId="0" fontId="4" fillId="9" borderId="0" xfId="0" applyFont="1" applyFill="1"/>
    <xf numFmtId="171" fontId="4" fillId="0" borderId="0" xfId="0" applyNumberFormat="1" applyFont="1"/>
    <xf numFmtId="43" fontId="3" fillId="0" borderId="0" xfId="1" applyFont="1" applyFill="1"/>
    <xf numFmtId="43" fontId="4" fillId="0" borderId="0" xfId="0" applyNumberFormat="1" applyFont="1" applyFill="1"/>
    <xf numFmtId="43" fontId="4" fillId="0" borderId="0" xfId="1" applyFont="1" applyFill="1"/>
    <xf numFmtId="43" fontId="0" fillId="0" borderId="0" xfId="0" applyNumberFormat="1"/>
    <xf numFmtId="43" fontId="6" fillId="0" borderId="0" xfId="3" applyNumberFormat="1"/>
    <xf numFmtId="0" fontId="5"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center"/>
    </xf>
    <xf numFmtId="0" fontId="5" fillId="0" borderId="0" xfId="0" applyFont="1"/>
    <xf numFmtId="0" fontId="5" fillId="0" borderId="0" xfId="0" applyFont="1" applyAlignment="1">
      <alignment horizontal="center"/>
    </xf>
    <xf numFmtId="0" fontId="6" fillId="0" borderId="0" xfId="3"/>
    <xf numFmtId="0" fontId="8" fillId="0" borderId="0" xfId="0" applyFont="1"/>
    <xf numFmtId="0" fontId="9" fillId="0" borderId="0" xfId="0" applyFont="1" applyAlignment="1">
      <alignment horizontal="center" vertical="center"/>
    </xf>
    <xf numFmtId="15" fontId="9" fillId="0" borderId="0" xfId="0" applyNumberFormat="1" applyFont="1" applyAlignment="1">
      <alignment horizontal="center" vertical="center"/>
    </xf>
    <xf numFmtId="0" fontId="10" fillId="3" borderId="0" xfId="0" applyFont="1" applyFill="1" applyAlignment="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xf>
    <xf numFmtId="0" fontId="10" fillId="0" borderId="0" xfId="0" applyFont="1" applyAlignment="1">
      <alignment vertical="center"/>
    </xf>
    <xf numFmtId="0" fontId="5" fillId="0" borderId="0" xfId="0" applyFont="1" applyAlignment="1">
      <alignment horizontal="center" vertical="center"/>
    </xf>
    <xf numFmtId="165" fontId="4" fillId="0" borderId="0" xfId="0" applyNumberFormat="1" applyFont="1" applyAlignment="1">
      <alignment horizontal="center" vertical="center"/>
    </xf>
    <xf numFmtId="165"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vertical="center"/>
    </xf>
  </cellXfs>
  <cellStyles count="4">
    <cellStyle name="Comma" xfId="1" builtinId="3"/>
    <cellStyle name="Comma 2" xfId="2"/>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ationalarchives.gov.uk/doc/open-government-licence/version/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ationalarchives.gov.uk/doc/open-government-licence/version/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5"/>
  <sheetViews>
    <sheetView tabSelected="1" workbookViewId="0">
      <pane ySplit="4" topLeftCell="A5" activePane="bottomLeft" state="frozen"/>
      <selection pane="bottomLeft" activeCell="B7" sqref="B7"/>
    </sheetView>
  </sheetViews>
  <sheetFormatPr defaultRowHeight="15" x14ac:dyDescent="0.2"/>
  <cols>
    <col min="1" max="1" width="7.88671875" bestFit="1" customWidth="1"/>
    <col min="2" max="2" width="74.88671875" bestFit="1" customWidth="1"/>
    <col min="3" max="3" width="12.44140625" bestFit="1" customWidth="1"/>
    <col min="4" max="4" width="11.109375" bestFit="1" customWidth="1"/>
    <col min="5" max="5" width="17.6640625" bestFit="1" customWidth="1"/>
    <col min="6" max="6" width="18.6640625" bestFit="1" customWidth="1"/>
    <col min="7" max="7" width="18.33203125" bestFit="1" customWidth="1"/>
    <col min="8" max="8" width="18" bestFit="1" customWidth="1"/>
    <col min="9" max="9" width="14.77734375" bestFit="1" customWidth="1"/>
    <col min="10" max="10" width="16.33203125" bestFit="1" customWidth="1"/>
  </cols>
  <sheetData>
    <row r="1" spans="1:10" ht="44.25" customHeight="1" x14ac:dyDescent="0.2">
      <c r="A1" s="75" t="s">
        <v>1903</v>
      </c>
      <c r="B1" s="76"/>
      <c r="C1" s="76"/>
      <c r="D1" s="76"/>
      <c r="E1" s="76"/>
      <c r="F1" s="76"/>
      <c r="G1" s="76"/>
      <c r="H1" s="76"/>
      <c r="I1" s="54"/>
      <c r="J1" s="55" t="s">
        <v>1904</v>
      </c>
    </row>
    <row r="2" spans="1:10" ht="44.25" customHeight="1" x14ac:dyDescent="0.2">
      <c r="A2" s="56"/>
      <c r="B2" s="57"/>
      <c r="C2" s="57"/>
      <c r="D2" s="57"/>
      <c r="E2" s="57"/>
      <c r="F2" s="57"/>
      <c r="G2" s="57"/>
      <c r="H2" s="57"/>
      <c r="I2" s="54"/>
      <c r="J2" s="55"/>
    </row>
    <row r="3" spans="1:10" ht="44.25" customHeight="1" x14ac:dyDescent="0.2">
      <c r="A3" s="56"/>
      <c r="B3" s="58" t="s">
        <v>1905</v>
      </c>
      <c r="C3" s="57"/>
      <c r="D3" s="57"/>
      <c r="E3" s="57"/>
      <c r="F3" s="57"/>
      <c r="G3" s="57"/>
      <c r="H3" s="57"/>
      <c r="I3" s="54"/>
      <c r="J3" s="55"/>
    </row>
    <row r="4" spans="1:10" x14ac:dyDescent="0.2">
      <c r="A4" s="3" t="s">
        <v>0</v>
      </c>
      <c r="B4" s="3" t="s">
        <v>1</v>
      </c>
      <c r="C4" s="3" t="s">
        <v>2</v>
      </c>
      <c r="D4" s="3" t="s">
        <v>3</v>
      </c>
      <c r="E4" s="3" t="s">
        <v>4</v>
      </c>
      <c r="F4" s="3" t="s">
        <v>1894</v>
      </c>
      <c r="G4" s="3" t="s">
        <v>1895</v>
      </c>
      <c r="H4" s="3" t="s">
        <v>1896</v>
      </c>
      <c r="I4" s="3" t="s">
        <v>1897</v>
      </c>
      <c r="J4" s="3" t="s">
        <v>1898</v>
      </c>
    </row>
    <row r="5" spans="1:10" x14ac:dyDescent="0.2">
      <c r="A5" s="2"/>
      <c r="B5" s="2"/>
      <c r="C5" s="2"/>
      <c r="D5" s="2"/>
      <c r="E5" s="2"/>
      <c r="F5" s="2"/>
      <c r="G5" s="2"/>
      <c r="H5" s="2"/>
      <c r="I5" s="2"/>
      <c r="J5" s="2"/>
    </row>
    <row r="6" spans="1:10" x14ac:dyDescent="0.2">
      <c r="A6" s="10"/>
      <c r="B6" s="11" t="s">
        <v>5</v>
      </c>
      <c r="C6" s="12"/>
      <c r="D6" s="13"/>
      <c r="E6" s="13"/>
      <c r="F6" s="13"/>
      <c r="G6" s="13"/>
      <c r="H6" s="12"/>
      <c r="I6" s="13"/>
      <c r="J6" s="13"/>
    </row>
    <row r="7" spans="1:10" x14ac:dyDescent="0.2">
      <c r="A7" s="5">
        <v>43190</v>
      </c>
      <c r="B7" s="6" t="s">
        <v>6</v>
      </c>
      <c r="C7" s="7">
        <v>3967</v>
      </c>
      <c r="D7" s="8" t="s">
        <v>7</v>
      </c>
      <c r="E7" s="6" t="s">
        <v>8</v>
      </c>
      <c r="F7" s="6"/>
      <c r="G7" s="6"/>
      <c r="H7" s="30">
        <v>666454.77</v>
      </c>
      <c r="I7" s="4"/>
      <c r="J7" s="4"/>
    </row>
    <row r="8" spans="1:10" x14ac:dyDescent="0.2">
      <c r="A8" s="5">
        <v>43190</v>
      </c>
      <c r="B8" s="6" t="s">
        <v>9</v>
      </c>
      <c r="C8" s="7">
        <v>115800</v>
      </c>
      <c r="D8" s="9" t="s">
        <v>10</v>
      </c>
      <c r="E8" s="6" t="s">
        <v>8</v>
      </c>
      <c r="F8" s="6"/>
      <c r="G8" s="6"/>
      <c r="H8" s="30">
        <v>3625559.79</v>
      </c>
      <c r="I8" s="4"/>
      <c r="J8" s="4"/>
    </row>
    <row r="9" spans="1:10" x14ac:dyDescent="0.2">
      <c r="A9" s="5">
        <v>43190</v>
      </c>
      <c r="B9" s="6" t="s">
        <v>11</v>
      </c>
      <c r="C9" s="7">
        <v>58958</v>
      </c>
      <c r="D9" s="9" t="s">
        <v>12</v>
      </c>
      <c r="E9" s="6" t="s">
        <v>13</v>
      </c>
      <c r="F9" s="6"/>
      <c r="G9" s="6"/>
      <c r="H9" s="30">
        <v>662420.1</v>
      </c>
      <c r="I9" s="4"/>
      <c r="J9" s="4"/>
    </row>
    <row r="10" spans="1:10" x14ac:dyDescent="0.2">
      <c r="A10" s="5">
        <v>43190</v>
      </c>
      <c r="B10" s="6" t="s">
        <v>14</v>
      </c>
      <c r="C10" s="7">
        <v>9300</v>
      </c>
      <c r="D10" s="9" t="s">
        <v>15</v>
      </c>
      <c r="E10" s="6" t="s">
        <v>8</v>
      </c>
      <c r="F10" s="6"/>
      <c r="G10" s="6"/>
      <c r="H10" s="30">
        <v>1455925.8</v>
      </c>
      <c r="I10" s="4"/>
      <c r="J10" s="4"/>
    </row>
    <row r="11" spans="1:10" x14ac:dyDescent="0.2">
      <c r="A11" s="5">
        <v>43190</v>
      </c>
      <c r="B11" s="6" t="s">
        <v>16</v>
      </c>
      <c r="C11" s="7">
        <v>113348</v>
      </c>
      <c r="D11" s="9" t="s">
        <v>17</v>
      </c>
      <c r="E11" s="6" t="s">
        <v>18</v>
      </c>
      <c r="F11" s="6"/>
      <c r="G11" s="6"/>
      <c r="H11" s="30">
        <v>716967.22</v>
      </c>
      <c r="I11" s="4"/>
      <c r="J11" s="4"/>
    </row>
    <row r="12" spans="1:10" x14ac:dyDescent="0.2">
      <c r="A12" s="5">
        <v>43190</v>
      </c>
      <c r="B12" s="6" t="s">
        <v>19</v>
      </c>
      <c r="C12" s="7">
        <v>139655</v>
      </c>
      <c r="D12" s="8" t="s">
        <v>20</v>
      </c>
      <c r="E12" s="6" t="s">
        <v>8</v>
      </c>
      <c r="F12" s="6"/>
      <c r="G12" s="6"/>
      <c r="H12" s="30">
        <v>13853997.02</v>
      </c>
      <c r="I12" s="4"/>
      <c r="J12" s="4"/>
    </row>
    <row r="13" spans="1:10" x14ac:dyDescent="0.2">
      <c r="A13" s="5">
        <v>43190</v>
      </c>
      <c r="B13" s="6" t="s">
        <v>21</v>
      </c>
      <c r="C13" s="7">
        <v>37169</v>
      </c>
      <c r="D13" s="8" t="s">
        <v>22</v>
      </c>
      <c r="E13" s="6" t="s">
        <v>23</v>
      </c>
      <c r="F13" s="6"/>
      <c r="G13" s="6"/>
      <c r="H13" s="30">
        <v>685396.36</v>
      </c>
      <c r="I13" s="4"/>
      <c r="J13" s="4"/>
    </row>
    <row r="14" spans="1:10" x14ac:dyDescent="0.2">
      <c r="A14" s="5">
        <v>43190</v>
      </c>
      <c r="B14" s="6" t="s">
        <v>24</v>
      </c>
      <c r="C14" s="7">
        <v>25100</v>
      </c>
      <c r="D14" s="8" t="s">
        <v>25</v>
      </c>
      <c r="E14" s="6" t="s">
        <v>26</v>
      </c>
      <c r="F14" s="6"/>
      <c r="G14" s="6"/>
      <c r="H14" s="30">
        <v>3993490.31</v>
      </c>
      <c r="I14" s="4"/>
      <c r="J14" s="4"/>
    </row>
    <row r="15" spans="1:10" x14ac:dyDescent="0.2">
      <c r="A15" s="5">
        <v>43190</v>
      </c>
      <c r="B15" s="6" t="s">
        <v>27</v>
      </c>
      <c r="C15" s="7">
        <v>32363</v>
      </c>
      <c r="D15" s="8" t="s">
        <v>28</v>
      </c>
      <c r="E15" s="6" t="s">
        <v>29</v>
      </c>
      <c r="F15" s="6"/>
      <c r="G15" s="6"/>
      <c r="H15" s="30">
        <v>1532559.01</v>
      </c>
      <c r="I15" s="4"/>
      <c r="J15" s="4"/>
    </row>
    <row r="16" spans="1:10" x14ac:dyDescent="0.2">
      <c r="A16" s="5">
        <v>43190</v>
      </c>
      <c r="B16" s="6" t="s">
        <v>30</v>
      </c>
      <c r="C16" s="7">
        <v>213098</v>
      </c>
      <c r="D16" s="8" t="s">
        <v>31</v>
      </c>
      <c r="E16" s="6" t="s">
        <v>32</v>
      </c>
      <c r="F16" s="6"/>
      <c r="G16" s="6"/>
      <c r="H16" s="30">
        <v>1607197.4</v>
      </c>
      <c r="I16" s="4"/>
      <c r="J16" s="4"/>
    </row>
    <row r="17" spans="1:10" x14ac:dyDescent="0.2">
      <c r="A17" s="5">
        <v>43190</v>
      </c>
      <c r="B17" s="6" t="s">
        <v>33</v>
      </c>
      <c r="C17" s="7">
        <v>351844</v>
      </c>
      <c r="D17" s="8" t="s">
        <v>34</v>
      </c>
      <c r="E17" s="6" t="s">
        <v>26</v>
      </c>
      <c r="F17" s="6"/>
      <c r="G17" s="6"/>
      <c r="H17" s="30">
        <v>10155518.630000001</v>
      </c>
      <c r="I17" s="4"/>
      <c r="J17" s="4"/>
    </row>
    <row r="18" spans="1:10" x14ac:dyDescent="0.2">
      <c r="A18" s="5">
        <v>43190</v>
      </c>
      <c r="B18" s="6" t="s">
        <v>35</v>
      </c>
      <c r="C18" s="7">
        <v>21128</v>
      </c>
      <c r="D18" s="8" t="s">
        <v>36</v>
      </c>
      <c r="E18" s="6" t="s">
        <v>26</v>
      </c>
      <c r="F18" s="6"/>
      <c r="G18" s="6"/>
      <c r="H18" s="30">
        <v>4222888.3600000003</v>
      </c>
      <c r="I18" s="4"/>
      <c r="J18" s="4"/>
    </row>
    <row r="19" spans="1:10" x14ac:dyDescent="0.2">
      <c r="A19" s="5">
        <v>43190</v>
      </c>
      <c r="B19" s="6" t="s">
        <v>37</v>
      </c>
      <c r="C19" s="7">
        <v>4393</v>
      </c>
      <c r="D19" s="8" t="s">
        <v>38</v>
      </c>
      <c r="E19" s="6" t="s">
        <v>8</v>
      </c>
      <c r="F19" s="6"/>
      <c r="G19" s="6"/>
      <c r="H19" s="30">
        <v>148750.69</v>
      </c>
      <c r="I19" s="4"/>
      <c r="J19" s="4"/>
    </row>
    <row r="20" spans="1:10" x14ac:dyDescent="0.2">
      <c r="A20" s="5">
        <v>43190</v>
      </c>
      <c r="B20" s="6" t="s">
        <v>39</v>
      </c>
      <c r="C20" s="7">
        <v>59370</v>
      </c>
      <c r="D20" s="8" t="s">
        <v>40</v>
      </c>
      <c r="E20" s="6" t="s">
        <v>8</v>
      </c>
      <c r="F20" s="6"/>
      <c r="G20" s="6"/>
      <c r="H20" s="30">
        <v>1094036.4099999999</v>
      </c>
      <c r="I20" s="4"/>
      <c r="J20" s="4"/>
    </row>
    <row r="21" spans="1:10" x14ac:dyDescent="0.2">
      <c r="A21" s="5">
        <v>43190</v>
      </c>
      <c r="B21" s="6" t="s">
        <v>41</v>
      </c>
      <c r="C21" s="7">
        <v>486089</v>
      </c>
      <c r="D21" s="8" t="s">
        <v>42</v>
      </c>
      <c r="E21" s="6" t="s">
        <v>43</v>
      </c>
      <c r="F21" s="6"/>
      <c r="G21" s="6"/>
      <c r="H21" s="30">
        <v>2483838.92</v>
      </c>
      <c r="I21" s="4"/>
      <c r="J21" s="4"/>
    </row>
    <row r="22" spans="1:10" x14ac:dyDescent="0.2">
      <c r="A22" s="5">
        <v>43190</v>
      </c>
      <c r="B22" s="6" t="s">
        <v>44</v>
      </c>
      <c r="C22" s="7">
        <v>71081</v>
      </c>
      <c r="D22" s="8" t="s">
        <v>45</v>
      </c>
      <c r="E22" s="6" t="s">
        <v>8</v>
      </c>
      <c r="F22" s="6"/>
      <c r="G22" s="6"/>
      <c r="H22" s="30">
        <v>576633.64</v>
      </c>
      <c r="I22" s="4"/>
      <c r="J22" s="4"/>
    </row>
    <row r="23" spans="1:10" x14ac:dyDescent="0.2">
      <c r="A23" s="5">
        <v>43190</v>
      </c>
      <c r="B23" s="6" t="s">
        <v>46</v>
      </c>
      <c r="C23" s="7">
        <v>515200</v>
      </c>
      <c r="D23" s="8" t="s">
        <v>47</v>
      </c>
      <c r="E23" s="6" t="s">
        <v>48</v>
      </c>
      <c r="F23" s="6"/>
      <c r="G23" s="6"/>
      <c r="H23" s="30">
        <v>3104883.94</v>
      </c>
      <c r="I23" s="4"/>
      <c r="J23" s="4"/>
    </row>
    <row r="24" spans="1:10" x14ac:dyDescent="0.2">
      <c r="A24" s="5">
        <v>43190</v>
      </c>
      <c r="B24" s="6" t="s">
        <v>49</v>
      </c>
      <c r="C24" s="7">
        <v>7864</v>
      </c>
      <c r="D24" s="8" t="s">
        <v>50</v>
      </c>
      <c r="E24" s="6" t="s">
        <v>13</v>
      </c>
      <c r="F24" s="6"/>
      <c r="G24" s="6"/>
      <c r="H24" s="30">
        <v>116227.67</v>
      </c>
      <c r="I24" s="4"/>
      <c r="J24" s="4"/>
    </row>
    <row r="25" spans="1:10" x14ac:dyDescent="0.2">
      <c r="A25" s="5">
        <v>43190</v>
      </c>
      <c r="B25" s="6" t="s">
        <v>51</v>
      </c>
      <c r="C25" s="7">
        <v>159654</v>
      </c>
      <c r="D25" s="8" t="s">
        <v>52</v>
      </c>
      <c r="E25" s="6" t="s">
        <v>18</v>
      </c>
      <c r="F25" s="6"/>
      <c r="G25" s="6"/>
      <c r="H25" s="30">
        <v>262730.27</v>
      </c>
      <c r="I25" s="4"/>
      <c r="J25" s="4"/>
    </row>
    <row r="26" spans="1:10" x14ac:dyDescent="0.2">
      <c r="A26" s="5">
        <v>43190</v>
      </c>
      <c r="B26" s="6" t="s">
        <v>53</v>
      </c>
      <c r="C26" s="7">
        <v>26961</v>
      </c>
      <c r="D26" s="8" t="s">
        <v>54</v>
      </c>
      <c r="E26" s="6" t="s">
        <v>8</v>
      </c>
      <c r="F26" s="6"/>
      <c r="G26" s="6"/>
      <c r="H26" s="30">
        <v>1639031.76</v>
      </c>
      <c r="I26" s="4"/>
      <c r="J26" s="4"/>
    </row>
    <row r="27" spans="1:10" x14ac:dyDescent="0.2">
      <c r="A27" s="5">
        <v>43190</v>
      </c>
      <c r="B27" s="6" t="s">
        <v>55</v>
      </c>
      <c r="C27" s="7">
        <v>1454</v>
      </c>
      <c r="D27" s="8" t="s">
        <v>56</v>
      </c>
      <c r="E27" s="6" t="s">
        <v>57</v>
      </c>
      <c r="F27" s="6"/>
      <c r="G27" s="6"/>
      <c r="H27" s="30">
        <v>170151.97</v>
      </c>
      <c r="I27" s="4"/>
      <c r="J27" s="4"/>
    </row>
    <row r="28" spans="1:10" x14ac:dyDescent="0.2">
      <c r="A28" s="5">
        <v>43190</v>
      </c>
      <c r="B28" s="6" t="s">
        <v>58</v>
      </c>
      <c r="C28" s="7">
        <v>30944</v>
      </c>
      <c r="D28" s="8" t="s">
        <v>59</v>
      </c>
      <c r="E28" s="6" t="s">
        <v>8</v>
      </c>
      <c r="F28" s="6"/>
      <c r="G28" s="6"/>
      <c r="H28" s="30">
        <v>2094035.8599999999</v>
      </c>
      <c r="I28" s="4"/>
      <c r="J28" s="4"/>
    </row>
    <row r="29" spans="1:10" x14ac:dyDescent="0.2">
      <c r="A29" s="5">
        <v>43190</v>
      </c>
      <c r="B29" s="6" t="s">
        <v>60</v>
      </c>
      <c r="C29" s="7">
        <v>3862</v>
      </c>
      <c r="D29" s="8" t="s">
        <v>61</v>
      </c>
      <c r="E29" s="6" t="s">
        <v>8</v>
      </c>
      <c r="F29" s="6"/>
      <c r="G29" s="6"/>
      <c r="H29" s="30">
        <v>2839951.63</v>
      </c>
      <c r="I29" s="4"/>
      <c r="J29" s="4"/>
    </row>
    <row r="30" spans="1:10" x14ac:dyDescent="0.2">
      <c r="A30" s="5">
        <v>43190</v>
      </c>
      <c r="B30" s="6" t="s">
        <v>62</v>
      </c>
      <c r="C30" s="7">
        <v>27800</v>
      </c>
      <c r="D30" s="8" t="s">
        <v>63</v>
      </c>
      <c r="E30" s="6" t="s">
        <v>8</v>
      </c>
      <c r="F30" s="6"/>
      <c r="G30" s="6"/>
      <c r="H30" s="30">
        <v>1235026.9099999999</v>
      </c>
      <c r="I30" s="4"/>
      <c r="J30" s="4"/>
    </row>
    <row r="31" spans="1:10" x14ac:dyDescent="0.2">
      <c r="A31" s="5">
        <v>43190</v>
      </c>
      <c r="B31" s="6" t="s">
        <v>64</v>
      </c>
      <c r="C31" s="7">
        <v>1722</v>
      </c>
      <c r="D31" s="8" t="s">
        <v>65</v>
      </c>
      <c r="E31" s="6" t="s">
        <v>8</v>
      </c>
      <c r="F31" s="6"/>
      <c r="G31" s="6"/>
      <c r="H31" s="30">
        <v>1772586.87</v>
      </c>
      <c r="I31" s="4"/>
      <c r="J31" s="4"/>
    </row>
    <row r="32" spans="1:10" x14ac:dyDescent="0.2">
      <c r="A32" s="5">
        <v>43190</v>
      </c>
      <c r="B32" s="6" t="s">
        <v>66</v>
      </c>
      <c r="C32" s="7">
        <v>18900</v>
      </c>
      <c r="D32" s="8" t="s">
        <v>67</v>
      </c>
      <c r="E32" s="6" t="s">
        <v>8</v>
      </c>
      <c r="F32" s="6"/>
      <c r="G32" s="6"/>
      <c r="H32" s="30">
        <v>898652.57</v>
      </c>
      <c r="I32" s="4"/>
      <c r="J32" s="4"/>
    </row>
    <row r="33" spans="1:10" x14ac:dyDescent="0.2">
      <c r="A33" s="5">
        <v>43190</v>
      </c>
      <c r="B33" s="6" t="s">
        <v>68</v>
      </c>
      <c r="C33" s="7">
        <v>15209</v>
      </c>
      <c r="D33" s="8" t="s">
        <v>69</v>
      </c>
      <c r="E33" s="6" t="s">
        <v>8</v>
      </c>
      <c r="F33" s="6"/>
      <c r="G33" s="6"/>
      <c r="H33" s="30">
        <v>1015017.38</v>
      </c>
      <c r="I33" s="4"/>
      <c r="J33" s="4"/>
    </row>
    <row r="34" spans="1:10" x14ac:dyDescent="0.2">
      <c r="A34" s="5">
        <v>43190</v>
      </c>
      <c r="B34" s="6" t="s">
        <v>70</v>
      </c>
      <c r="C34" s="7">
        <v>15949</v>
      </c>
      <c r="D34" s="8" t="s">
        <v>71</v>
      </c>
      <c r="E34" s="6" t="s">
        <v>8</v>
      </c>
      <c r="F34" s="6"/>
      <c r="G34" s="6"/>
      <c r="H34" s="30">
        <v>1651633.09</v>
      </c>
      <c r="I34" s="4"/>
      <c r="J34" s="4"/>
    </row>
    <row r="35" spans="1:10" x14ac:dyDescent="0.2">
      <c r="A35" s="5">
        <v>43190</v>
      </c>
      <c r="B35" s="6" t="s">
        <v>72</v>
      </c>
      <c r="C35" s="7">
        <v>37227</v>
      </c>
      <c r="D35" s="8" t="s">
        <v>73</v>
      </c>
      <c r="E35" s="6" t="s">
        <v>8</v>
      </c>
      <c r="F35" s="6"/>
      <c r="G35" s="6"/>
      <c r="H35" s="30">
        <v>2179535.98</v>
      </c>
      <c r="I35" s="4"/>
      <c r="J35" s="4"/>
    </row>
    <row r="36" spans="1:10" x14ac:dyDescent="0.2">
      <c r="A36" s="5">
        <v>43190</v>
      </c>
      <c r="B36" s="6" t="s">
        <v>74</v>
      </c>
      <c r="C36" s="7">
        <v>13420</v>
      </c>
      <c r="D36" s="8" t="s">
        <v>75</v>
      </c>
      <c r="E36" s="6" t="s">
        <v>8</v>
      </c>
      <c r="F36" s="6"/>
      <c r="G36" s="6"/>
      <c r="H36" s="30">
        <v>1630719.19</v>
      </c>
      <c r="I36" s="4"/>
      <c r="J36" s="4"/>
    </row>
    <row r="37" spans="1:10" x14ac:dyDescent="0.2">
      <c r="A37" s="5">
        <v>43190</v>
      </c>
      <c r="B37" s="6" t="s">
        <v>76</v>
      </c>
      <c r="C37" s="7">
        <v>207833</v>
      </c>
      <c r="D37" s="8" t="s">
        <v>77</v>
      </c>
      <c r="E37" s="6" t="s">
        <v>78</v>
      </c>
      <c r="F37" s="6"/>
      <c r="G37" s="6"/>
      <c r="H37" s="30">
        <v>374099.4</v>
      </c>
      <c r="I37" s="4"/>
      <c r="J37" s="4"/>
    </row>
    <row r="38" spans="1:10" x14ac:dyDescent="0.2">
      <c r="A38" s="5">
        <v>43190</v>
      </c>
      <c r="B38" s="6" t="s">
        <v>79</v>
      </c>
      <c r="C38" s="7">
        <v>7627</v>
      </c>
      <c r="D38" s="8" t="s">
        <v>80</v>
      </c>
      <c r="E38" s="6" t="s">
        <v>8</v>
      </c>
      <c r="F38" s="6"/>
      <c r="G38" s="6"/>
      <c r="H38" s="30">
        <v>468396.04000000004</v>
      </c>
      <c r="I38" s="4"/>
      <c r="J38" s="4"/>
    </row>
    <row r="39" spans="1:10" x14ac:dyDescent="0.2">
      <c r="A39" s="5">
        <v>43190</v>
      </c>
      <c r="B39" s="6" t="s">
        <v>81</v>
      </c>
      <c r="C39" s="7">
        <v>13642</v>
      </c>
      <c r="D39" s="8" t="s">
        <v>82</v>
      </c>
      <c r="E39" s="6" t="s">
        <v>23</v>
      </c>
      <c r="F39" s="6"/>
      <c r="G39" s="6"/>
      <c r="H39" s="30">
        <v>15483.67</v>
      </c>
      <c r="I39" s="4"/>
      <c r="J39" s="4"/>
    </row>
    <row r="40" spans="1:10" x14ac:dyDescent="0.2">
      <c r="A40" s="5">
        <v>43190</v>
      </c>
      <c r="B40" s="6" t="s">
        <v>83</v>
      </c>
      <c r="C40" s="7">
        <v>40228</v>
      </c>
      <c r="D40" s="8" t="s">
        <v>84</v>
      </c>
      <c r="E40" s="6" t="s">
        <v>8</v>
      </c>
      <c r="F40" s="6"/>
      <c r="G40" s="6"/>
      <c r="H40" s="30">
        <v>298813.59000000003</v>
      </c>
      <c r="I40" s="4"/>
      <c r="J40" s="4"/>
    </row>
    <row r="41" spans="1:10" x14ac:dyDescent="0.2">
      <c r="A41" s="5">
        <v>43190</v>
      </c>
      <c r="B41" s="6" t="s">
        <v>85</v>
      </c>
      <c r="C41" s="7">
        <v>4796</v>
      </c>
      <c r="D41" s="8" t="s">
        <v>86</v>
      </c>
      <c r="E41" s="6" t="s">
        <v>8</v>
      </c>
      <c r="F41" s="6"/>
      <c r="G41" s="6"/>
      <c r="H41" s="30">
        <v>751092.88</v>
      </c>
      <c r="I41" s="4"/>
      <c r="J41" s="4"/>
    </row>
    <row r="42" spans="1:10" x14ac:dyDescent="0.2">
      <c r="A42" s="5">
        <v>43190</v>
      </c>
      <c r="B42" s="6" t="s">
        <v>87</v>
      </c>
      <c r="C42" s="7">
        <v>157595</v>
      </c>
      <c r="D42" s="8" t="s">
        <v>88</v>
      </c>
      <c r="E42" s="6" t="s">
        <v>89</v>
      </c>
      <c r="F42" s="6"/>
      <c r="G42" s="6"/>
      <c r="H42" s="30">
        <v>677318.37</v>
      </c>
      <c r="I42" s="4"/>
      <c r="J42" s="4"/>
    </row>
    <row r="43" spans="1:10" x14ac:dyDescent="0.2">
      <c r="A43" s="5">
        <v>43190</v>
      </c>
      <c r="B43" s="6" t="s">
        <v>90</v>
      </c>
      <c r="C43" s="7">
        <v>128245</v>
      </c>
      <c r="D43" s="8" t="s">
        <v>91</v>
      </c>
      <c r="E43" s="6" t="s">
        <v>8</v>
      </c>
      <c r="F43" s="6"/>
      <c r="G43" s="6"/>
      <c r="H43" s="30">
        <v>7767104.1100000003</v>
      </c>
      <c r="I43" s="4"/>
      <c r="J43" s="4"/>
    </row>
    <row r="44" spans="1:10" x14ac:dyDescent="0.2">
      <c r="A44" s="5">
        <v>43190</v>
      </c>
      <c r="B44" s="6" t="s">
        <v>92</v>
      </c>
      <c r="C44" s="7">
        <v>175644</v>
      </c>
      <c r="D44" s="8" t="s">
        <v>93</v>
      </c>
      <c r="E44" s="6" t="s">
        <v>94</v>
      </c>
      <c r="F44" s="6"/>
      <c r="G44" s="6"/>
      <c r="H44" s="30">
        <v>2456124.61</v>
      </c>
      <c r="I44" s="4"/>
      <c r="J44" s="4"/>
    </row>
    <row r="45" spans="1:10" x14ac:dyDescent="0.2">
      <c r="A45" s="5">
        <v>43190</v>
      </c>
      <c r="B45" s="6" t="s">
        <v>95</v>
      </c>
      <c r="C45" s="7">
        <v>39839</v>
      </c>
      <c r="D45" s="8" t="s">
        <v>96</v>
      </c>
      <c r="E45" s="6" t="s">
        <v>8</v>
      </c>
      <c r="F45" s="6"/>
      <c r="G45" s="6"/>
      <c r="H45" s="30">
        <v>450702.05</v>
      </c>
      <c r="I45" s="4"/>
      <c r="J45" s="4"/>
    </row>
    <row r="46" spans="1:10" x14ac:dyDescent="0.2">
      <c r="A46" s="5">
        <v>43190</v>
      </c>
      <c r="B46" s="6" t="s">
        <v>97</v>
      </c>
      <c r="C46" s="7">
        <v>1720</v>
      </c>
      <c r="D46" s="8" t="s">
        <v>98</v>
      </c>
      <c r="E46" s="6" t="s">
        <v>8</v>
      </c>
      <c r="F46" s="6"/>
      <c r="G46" s="6"/>
      <c r="H46" s="30">
        <v>313028.18</v>
      </c>
      <c r="I46" s="4"/>
      <c r="J46" s="4"/>
    </row>
    <row r="47" spans="1:10" x14ac:dyDescent="0.2">
      <c r="A47" s="5">
        <v>43190</v>
      </c>
      <c r="B47" s="6" t="s">
        <v>99</v>
      </c>
      <c r="C47" s="7">
        <v>153500</v>
      </c>
      <c r="D47" s="8" t="s">
        <v>100</v>
      </c>
      <c r="E47" s="6" t="s">
        <v>101</v>
      </c>
      <c r="F47" s="6"/>
      <c r="G47" s="6"/>
      <c r="H47" s="30">
        <v>1658594.07</v>
      </c>
      <c r="I47" s="4"/>
      <c r="J47" s="4"/>
    </row>
    <row r="48" spans="1:10" x14ac:dyDescent="0.2">
      <c r="A48" s="5">
        <v>43190</v>
      </c>
      <c r="B48" s="6" t="s">
        <v>102</v>
      </c>
      <c r="C48" s="7">
        <v>27590</v>
      </c>
      <c r="D48" s="8" t="s">
        <v>103</v>
      </c>
      <c r="E48" s="6" t="s">
        <v>89</v>
      </c>
      <c r="F48" s="6"/>
      <c r="G48" s="6"/>
      <c r="H48" s="30">
        <v>845731.81</v>
      </c>
      <c r="I48" s="4"/>
      <c r="J48" s="4"/>
    </row>
    <row r="49" spans="1:10" x14ac:dyDescent="0.2">
      <c r="A49" s="5">
        <v>43190</v>
      </c>
      <c r="B49" s="6" t="s">
        <v>104</v>
      </c>
      <c r="C49" s="7">
        <v>72588</v>
      </c>
      <c r="D49" s="8" t="s">
        <v>105</v>
      </c>
      <c r="E49" s="6" t="s">
        <v>8</v>
      </c>
      <c r="F49" s="6"/>
      <c r="G49" s="6"/>
      <c r="H49" s="30">
        <v>1844711.8800000001</v>
      </c>
      <c r="I49" s="4"/>
      <c r="J49" s="4"/>
    </row>
    <row r="50" spans="1:10" x14ac:dyDescent="0.2">
      <c r="A50" s="5">
        <v>43190</v>
      </c>
      <c r="B50" s="6" t="s">
        <v>106</v>
      </c>
      <c r="C50" s="7">
        <v>17900</v>
      </c>
      <c r="D50" s="8" t="s">
        <v>107</v>
      </c>
      <c r="E50" s="6" t="s">
        <v>8</v>
      </c>
      <c r="F50" s="6"/>
      <c r="G50" s="6"/>
      <c r="H50" s="30">
        <v>1074663.3799999999</v>
      </c>
      <c r="I50" s="4"/>
      <c r="J50" s="4"/>
    </row>
    <row r="51" spans="1:10" x14ac:dyDescent="0.2">
      <c r="A51" s="5">
        <v>43190</v>
      </c>
      <c r="B51" s="6" t="s">
        <v>108</v>
      </c>
      <c r="C51" s="7">
        <v>11282</v>
      </c>
      <c r="D51" s="8" t="s">
        <v>109</v>
      </c>
      <c r="E51" s="6" t="s">
        <v>110</v>
      </c>
      <c r="F51" s="6"/>
      <c r="G51" s="6"/>
      <c r="H51" s="30">
        <v>561317.19999999995</v>
      </c>
      <c r="I51" s="4"/>
      <c r="J51" s="4"/>
    </row>
    <row r="52" spans="1:10" x14ac:dyDescent="0.2">
      <c r="A52" s="5">
        <v>43190</v>
      </c>
      <c r="B52" s="6" t="s">
        <v>111</v>
      </c>
      <c r="C52" s="7">
        <v>667726</v>
      </c>
      <c r="D52" s="8" t="s">
        <v>112</v>
      </c>
      <c r="E52" s="6" t="s">
        <v>89</v>
      </c>
      <c r="F52" s="6"/>
      <c r="G52" s="6"/>
      <c r="H52" s="30">
        <v>611562.68000000005</v>
      </c>
      <c r="I52" s="4"/>
      <c r="J52" s="4"/>
    </row>
    <row r="53" spans="1:10" x14ac:dyDescent="0.2">
      <c r="A53" s="5">
        <v>43190</v>
      </c>
      <c r="B53" s="6" t="s">
        <v>113</v>
      </c>
      <c r="C53" s="7">
        <v>60364</v>
      </c>
      <c r="D53" s="8" t="s">
        <v>114</v>
      </c>
      <c r="E53" s="6" t="s">
        <v>89</v>
      </c>
      <c r="F53" s="6"/>
      <c r="G53" s="6"/>
      <c r="H53" s="30">
        <v>886567.68</v>
      </c>
      <c r="I53" s="4"/>
      <c r="J53" s="4"/>
    </row>
    <row r="54" spans="1:10" x14ac:dyDescent="0.2">
      <c r="A54" s="5">
        <v>43190</v>
      </c>
      <c r="B54" s="6" t="s">
        <v>115</v>
      </c>
      <c r="C54" s="7">
        <v>118796</v>
      </c>
      <c r="D54" s="8" t="s">
        <v>116</v>
      </c>
      <c r="E54" s="6" t="s">
        <v>8</v>
      </c>
      <c r="F54" s="6"/>
      <c r="G54" s="6"/>
      <c r="H54" s="30">
        <v>9610042.8800000008</v>
      </c>
      <c r="I54" s="4"/>
      <c r="J54" s="4"/>
    </row>
    <row r="55" spans="1:10" x14ac:dyDescent="0.2">
      <c r="A55" s="5">
        <v>43190</v>
      </c>
      <c r="B55" s="6" t="s">
        <v>117</v>
      </c>
      <c r="C55" s="7">
        <v>33240</v>
      </c>
      <c r="D55" s="8" t="s">
        <v>118</v>
      </c>
      <c r="E55" s="6" t="s">
        <v>8</v>
      </c>
      <c r="F55" s="6"/>
      <c r="G55" s="6"/>
      <c r="H55" s="30">
        <v>1211075.1100000001</v>
      </c>
      <c r="I55" s="4"/>
      <c r="J55" s="4"/>
    </row>
    <row r="56" spans="1:10" x14ac:dyDescent="0.2">
      <c r="A56" s="5">
        <v>43190</v>
      </c>
      <c r="B56" s="6" t="s">
        <v>119</v>
      </c>
      <c r="C56" s="7">
        <v>14864</v>
      </c>
      <c r="D56" s="8" t="s">
        <v>120</v>
      </c>
      <c r="E56" s="6" t="s">
        <v>8</v>
      </c>
      <c r="F56" s="6"/>
      <c r="G56" s="6"/>
      <c r="H56" s="30">
        <v>610114.77</v>
      </c>
      <c r="I56" s="4"/>
      <c r="J56" s="4"/>
    </row>
    <row r="57" spans="1:10" x14ac:dyDescent="0.2">
      <c r="A57" s="5">
        <v>43190</v>
      </c>
      <c r="B57" s="6" t="s">
        <v>121</v>
      </c>
      <c r="C57" s="7">
        <v>511400</v>
      </c>
      <c r="D57" s="8" t="s">
        <v>122</v>
      </c>
      <c r="E57" s="6" t="s">
        <v>32</v>
      </c>
      <c r="F57" s="6"/>
      <c r="G57" s="6"/>
      <c r="H57" s="30">
        <v>2927552.77</v>
      </c>
      <c r="I57" s="4"/>
      <c r="J57" s="4"/>
    </row>
    <row r="58" spans="1:10" x14ac:dyDescent="0.2">
      <c r="A58" s="5">
        <v>43190</v>
      </c>
      <c r="B58" s="6" t="s">
        <v>123</v>
      </c>
      <c r="C58" s="7">
        <v>39843</v>
      </c>
      <c r="D58" s="8" t="s">
        <v>124</v>
      </c>
      <c r="E58" s="6" t="s">
        <v>8</v>
      </c>
      <c r="F58" s="6"/>
      <c r="G58" s="6"/>
      <c r="H58" s="30">
        <v>1339176.78</v>
      </c>
      <c r="I58" s="4"/>
      <c r="J58" s="4"/>
    </row>
    <row r="59" spans="1:10" x14ac:dyDescent="0.2">
      <c r="A59" s="5">
        <v>43190</v>
      </c>
      <c r="B59" s="6" t="s">
        <v>125</v>
      </c>
      <c r="C59" s="7">
        <v>27040</v>
      </c>
      <c r="D59" s="8" t="s">
        <v>126</v>
      </c>
      <c r="E59" s="6" t="s">
        <v>78</v>
      </c>
      <c r="F59" s="6"/>
      <c r="G59" s="6"/>
      <c r="H59" s="30">
        <v>131548.35</v>
      </c>
      <c r="I59" s="4"/>
      <c r="J59" s="4"/>
    </row>
    <row r="60" spans="1:10" x14ac:dyDescent="0.2">
      <c r="A60" s="5">
        <v>43190</v>
      </c>
      <c r="B60" s="6" t="s">
        <v>127</v>
      </c>
      <c r="C60" s="7">
        <v>12763</v>
      </c>
      <c r="D60" s="8" t="s">
        <v>128</v>
      </c>
      <c r="E60" s="6" t="s">
        <v>8</v>
      </c>
      <c r="F60" s="6"/>
      <c r="G60" s="6"/>
      <c r="H60" s="30">
        <v>468831.83</v>
      </c>
      <c r="I60" s="4"/>
      <c r="J60" s="4"/>
    </row>
    <row r="61" spans="1:10" x14ac:dyDescent="0.2">
      <c r="A61" s="5">
        <v>43190</v>
      </c>
      <c r="B61" s="6" t="s">
        <v>129</v>
      </c>
      <c r="C61" s="7">
        <v>39717</v>
      </c>
      <c r="D61" s="8" t="s">
        <v>130</v>
      </c>
      <c r="E61" s="6" t="s">
        <v>13</v>
      </c>
      <c r="F61" s="6"/>
      <c r="G61" s="6"/>
      <c r="H61" s="30">
        <v>2135664.86</v>
      </c>
      <c r="I61" s="4"/>
      <c r="J61" s="4"/>
    </row>
    <row r="62" spans="1:10" x14ac:dyDescent="0.2">
      <c r="A62" s="5">
        <v>43190</v>
      </c>
      <c r="B62" s="6" t="s">
        <v>131</v>
      </c>
      <c r="C62" s="7">
        <v>22106700</v>
      </c>
      <c r="D62" s="8" t="s">
        <v>132</v>
      </c>
      <c r="E62" s="6" t="s">
        <v>133</v>
      </c>
      <c r="F62" s="6"/>
      <c r="G62" s="6"/>
      <c r="H62" s="30">
        <v>4109296.39</v>
      </c>
      <c r="I62" s="4"/>
      <c r="J62" s="4"/>
    </row>
    <row r="63" spans="1:10" x14ac:dyDescent="0.2">
      <c r="A63" s="5">
        <v>43190</v>
      </c>
      <c r="B63" s="6" t="s">
        <v>134</v>
      </c>
      <c r="C63" s="7">
        <v>139179</v>
      </c>
      <c r="D63" s="8" t="s">
        <v>135</v>
      </c>
      <c r="E63" s="6" t="s">
        <v>23</v>
      </c>
      <c r="F63" s="6"/>
      <c r="G63" s="6"/>
      <c r="H63" s="30">
        <v>738205.42</v>
      </c>
      <c r="I63" s="4"/>
      <c r="J63" s="4"/>
    </row>
    <row r="64" spans="1:10" x14ac:dyDescent="0.2">
      <c r="A64" s="5">
        <v>43190</v>
      </c>
      <c r="B64" s="6" t="s">
        <v>136</v>
      </c>
      <c r="C64" s="7">
        <v>54604</v>
      </c>
      <c r="D64" s="8" t="s">
        <v>137</v>
      </c>
      <c r="E64" s="6" t="s">
        <v>8</v>
      </c>
      <c r="F64" s="6"/>
      <c r="G64" s="6"/>
      <c r="H64" s="30">
        <v>2532071.35</v>
      </c>
      <c r="I64" s="4"/>
      <c r="J64" s="4"/>
    </row>
    <row r="65" spans="1:10" x14ac:dyDescent="0.2">
      <c r="A65" s="5">
        <v>43190</v>
      </c>
      <c r="B65" s="6" t="s">
        <v>138</v>
      </c>
      <c r="C65" s="7">
        <v>688300</v>
      </c>
      <c r="D65" s="8" t="s">
        <v>139</v>
      </c>
      <c r="E65" s="6" t="s">
        <v>32</v>
      </c>
      <c r="F65" s="6"/>
      <c r="G65" s="6"/>
      <c r="H65" s="30">
        <v>4325544.9000000004</v>
      </c>
      <c r="I65" s="4"/>
      <c r="J65" s="4"/>
    </row>
    <row r="66" spans="1:10" x14ac:dyDescent="0.2">
      <c r="A66" s="5">
        <v>43190</v>
      </c>
      <c r="B66" s="6" t="s">
        <v>140</v>
      </c>
      <c r="C66" s="7">
        <v>76906</v>
      </c>
      <c r="D66" s="8" t="s">
        <v>141</v>
      </c>
      <c r="E66" s="6" t="s">
        <v>13</v>
      </c>
      <c r="F66" s="6"/>
      <c r="G66" s="6"/>
      <c r="H66" s="30">
        <v>2357493.4700000002</v>
      </c>
      <c r="I66" s="4"/>
      <c r="J66" s="4"/>
    </row>
    <row r="67" spans="1:10" x14ac:dyDescent="0.2">
      <c r="A67" s="5">
        <v>43190</v>
      </c>
      <c r="B67" s="6" t="s">
        <v>142</v>
      </c>
      <c r="C67" s="7">
        <v>43701</v>
      </c>
      <c r="D67" s="8" t="s">
        <v>143</v>
      </c>
      <c r="E67" s="6" t="s">
        <v>8</v>
      </c>
      <c r="F67" s="6"/>
      <c r="G67" s="6"/>
      <c r="H67" s="30">
        <v>6750787.96</v>
      </c>
      <c r="I67" s="4"/>
      <c r="J67" s="4"/>
    </row>
    <row r="68" spans="1:10" x14ac:dyDescent="0.2">
      <c r="A68" s="5">
        <v>43190</v>
      </c>
      <c r="B68" s="6" t="s">
        <v>144</v>
      </c>
      <c r="C68" s="7">
        <v>8631</v>
      </c>
      <c r="D68" s="8" t="s">
        <v>145</v>
      </c>
      <c r="E68" s="6" t="s">
        <v>110</v>
      </c>
      <c r="F68" s="6"/>
      <c r="G68" s="6"/>
      <c r="H68" s="30">
        <v>695851.34</v>
      </c>
      <c r="I68" s="4"/>
      <c r="J68" s="4"/>
    </row>
    <row r="69" spans="1:10" x14ac:dyDescent="0.2">
      <c r="A69" s="5">
        <v>43190</v>
      </c>
      <c r="B69" s="6" t="s">
        <v>146</v>
      </c>
      <c r="C69" s="7">
        <v>4334000</v>
      </c>
      <c r="D69" s="8" t="s">
        <v>147</v>
      </c>
      <c r="E69" s="6" t="s">
        <v>26</v>
      </c>
      <c r="F69" s="6"/>
      <c r="G69" s="6"/>
      <c r="H69" s="30">
        <v>1724215.75</v>
      </c>
      <c r="I69" s="4"/>
      <c r="J69" s="4"/>
    </row>
    <row r="70" spans="1:10" x14ac:dyDescent="0.2">
      <c r="A70" s="5">
        <v>43190</v>
      </c>
      <c r="B70" s="6" t="s">
        <v>148</v>
      </c>
      <c r="C70" s="7">
        <v>12870</v>
      </c>
      <c r="D70" s="8" t="s">
        <v>149</v>
      </c>
      <c r="E70" s="6" t="s">
        <v>8</v>
      </c>
      <c r="F70" s="6"/>
      <c r="G70" s="6"/>
      <c r="H70" s="30">
        <v>273400.3</v>
      </c>
      <c r="I70" s="4"/>
      <c r="J70" s="4"/>
    </row>
    <row r="71" spans="1:10" x14ac:dyDescent="0.2">
      <c r="A71" s="5">
        <v>43190</v>
      </c>
      <c r="B71" s="6" t="s">
        <v>150</v>
      </c>
      <c r="C71" s="7">
        <v>21117</v>
      </c>
      <c r="D71" s="8" t="s">
        <v>151</v>
      </c>
      <c r="E71" s="6" t="s">
        <v>23</v>
      </c>
      <c r="F71" s="6"/>
      <c r="G71" s="6"/>
      <c r="H71" s="30">
        <v>800123.13</v>
      </c>
      <c r="I71" s="4"/>
      <c r="J71" s="4"/>
    </row>
    <row r="72" spans="1:10" x14ac:dyDescent="0.2">
      <c r="A72" s="5">
        <v>43190</v>
      </c>
      <c r="B72" s="6" t="s">
        <v>152</v>
      </c>
      <c r="C72" s="7">
        <v>6746</v>
      </c>
      <c r="D72" s="8" t="s">
        <v>153</v>
      </c>
      <c r="E72" s="6" t="s">
        <v>8</v>
      </c>
      <c r="F72" s="6"/>
      <c r="G72" s="6"/>
      <c r="H72" s="30">
        <v>336530.52</v>
      </c>
      <c r="I72" s="4"/>
      <c r="J72" s="4"/>
    </row>
    <row r="73" spans="1:10" x14ac:dyDescent="0.2">
      <c r="A73" s="5">
        <v>43190</v>
      </c>
      <c r="B73" s="6" t="s">
        <v>154</v>
      </c>
      <c r="C73" s="7">
        <v>419437</v>
      </c>
      <c r="D73" s="8" t="s">
        <v>155</v>
      </c>
      <c r="E73" s="6" t="s">
        <v>78</v>
      </c>
      <c r="F73" s="6"/>
      <c r="G73" s="6"/>
      <c r="H73" s="30">
        <v>381792.5</v>
      </c>
      <c r="I73" s="4"/>
      <c r="J73" s="4"/>
    </row>
    <row r="74" spans="1:10" x14ac:dyDescent="0.2">
      <c r="A74" s="5">
        <v>43190</v>
      </c>
      <c r="B74" s="6" t="s">
        <v>156</v>
      </c>
      <c r="C74" s="7">
        <v>250223</v>
      </c>
      <c r="D74" s="8" t="s">
        <v>157</v>
      </c>
      <c r="E74" s="6" t="s">
        <v>158</v>
      </c>
      <c r="F74" s="6"/>
      <c r="G74" s="6"/>
      <c r="H74" s="30">
        <v>916733.93</v>
      </c>
      <c r="I74" s="4"/>
      <c r="J74" s="4"/>
    </row>
    <row r="75" spans="1:10" x14ac:dyDescent="0.2">
      <c r="A75" s="5">
        <v>43190</v>
      </c>
      <c r="B75" s="6" t="s">
        <v>159</v>
      </c>
      <c r="C75" s="7">
        <v>3824</v>
      </c>
      <c r="D75" s="8" t="s">
        <v>160</v>
      </c>
      <c r="E75" s="6" t="s">
        <v>8</v>
      </c>
      <c r="F75" s="6"/>
      <c r="G75" s="6"/>
      <c r="H75" s="30">
        <v>746317.77</v>
      </c>
      <c r="I75" s="4"/>
      <c r="J75" s="4"/>
    </row>
    <row r="76" spans="1:10" x14ac:dyDescent="0.2">
      <c r="A76" s="5">
        <v>43190</v>
      </c>
      <c r="B76" s="6" t="s">
        <v>161</v>
      </c>
      <c r="C76" s="7">
        <v>15482</v>
      </c>
      <c r="D76" s="8" t="s">
        <v>162</v>
      </c>
      <c r="E76" s="6" t="s">
        <v>23</v>
      </c>
      <c r="F76" s="6"/>
      <c r="G76" s="6"/>
      <c r="H76" s="30">
        <v>0</v>
      </c>
      <c r="I76" s="4"/>
      <c r="J76" s="4"/>
    </row>
    <row r="77" spans="1:10" x14ac:dyDescent="0.2">
      <c r="A77" s="5">
        <v>43190</v>
      </c>
      <c r="B77" s="6" t="s">
        <v>163</v>
      </c>
      <c r="C77" s="7">
        <v>34684</v>
      </c>
      <c r="D77" s="8" t="s">
        <v>164</v>
      </c>
      <c r="E77" s="6" t="s">
        <v>13</v>
      </c>
      <c r="F77" s="6"/>
      <c r="G77" s="6"/>
      <c r="H77" s="30">
        <v>1520407.05</v>
      </c>
      <c r="I77" s="4"/>
      <c r="J77" s="4"/>
    </row>
    <row r="78" spans="1:10" x14ac:dyDescent="0.2">
      <c r="A78" s="5">
        <v>43190</v>
      </c>
      <c r="B78" s="6" t="s">
        <v>165</v>
      </c>
      <c r="C78" s="7">
        <v>10777</v>
      </c>
      <c r="D78" s="8" t="s">
        <v>166</v>
      </c>
      <c r="E78" s="6" t="s">
        <v>8</v>
      </c>
      <c r="F78" s="6"/>
      <c r="G78" s="6"/>
      <c r="H78" s="30">
        <v>2518397.39</v>
      </c>
      <c r="I78" s="4"/>
      <c r="J78" s="4"/>
    </row>
    <row r="79" spans="1:10" x14ac:dyDescent="0.2">
      <c r="A79" s="5">
        <v>43190</v>
      </c>
      <c r="B79" s="6" t="s">
        <v>167</v>
      </c>
      <c r="C79" s="7">
        <v>6434</v>
      </c>
      <c r="D79" s="8" t="s">
        <v>168</v>
      </c>
      <c r="E79" s="6" t="s">
        <v>169</v>
      </c>
      <c r="F79" s="6"/>
      <c r="G79" s="6"/>
      <c r="H79" s="30">
        <v>43230.95</v>
      </c>
      <c r="I79" s="4"/>
      <c r="J79" s="4"/>
    </row>
    <row r="80" spans="1:10" x14ac:dyDescent="0.2">
      <c r="A80" s="5">
        <v>43190</v>
      </c>
      <c r="B80" s="6" t="s">
        <v>170</v>
      </c>
      <c r="C80" s="7">
        <v>21101</v>
      </c>
      <c r="D80" s="8" t="s">
        <v>171</v>
      </c>
      <c r="E80" s="6" t="s">
        <v>172</v>
      </c>
      <c r="F80" s="6"/>
      <c r="G80" s="6"/>
      <c r="H80" s="30">
        <v>339650.38</v>
      </c>
      <c r="I80" s="4"/>
      <c r="J80" s="4"/>
    </row>
    <row r="81" spans="1:10" x14ac:dyDescent="0.2">
      <c r="A81" s="5">
        <v>43190</v>
      </c>
      <c r="B81" s="6" t="s">
        <v>173</v>
      </c>
      <c r="C81" s="7">
        <v>1533</v>
      </c>
      <c r="D81" s="8" t="s">
        <v>174</v>
      </c>
      <c r="E81" s="6" t="s">
        <v>57</v>
      </c>
      <c r="F81" s="6"/>
      <c r="G81" s="6"/>
      <c r="H81" s="30">
        <v>882148.47</v>
      </c>
      <c r="I81" s="4"/>
      <c r="J81" s="4"/>
    </row>
    <row r="82" spans="1:10" x14ac:dyDescent="0.2">
      <c r="A82" s="5">
        <v>43190</v>
      </c>
      <c r="B82" s="6" t="s">
        <v>175</v>
      </c>
      <c r="C82" s="7">
        <v>579028</v>
      </c>
      <c r="D82" s="8" t="s">
        <v>176</v>
      </c>
      <c r="E82" s="6" t="s">
        <v>89</v>
      </c>
      <c r="F82" s="6"/>
      <c r="G82" s="6"/>
      <c r="H82" s="30">
        <v>3159788.26</v>
      </c>
      <c r="I82" s="4"/>
      <c r="J82" s="4"/>
    </row>
    <row r="83" spans="1:10" x14ac:dyDescent="0.2">
      <c r="A83" s="5">
        <v>43190</v>
      </c>
      <c r="B83" s="6" t="s">
        <v>177</v>
      </c>
      <c r="C83" s="7">
        <v>159800</v>
      </c>
      <c r="D83" s="8" t="s">
        <v>178</v>
      </c>
      <c r="E83" s="6" t="s">
        <v>32</v>
      </c>
      <c r="F83" s="6"/>
      <c r="G83" s="6"/>
      <c r="H83" s="30">
        <v>782488.78</v>
      </c>
      <c r="I83" s="4"/>
      <c r="J83" s="4"/>
    </row>
    <row r="84" spans="1:10" x14ac:dyDescent="0.2">
      <c r="A84" s="5">
        <v>43190</v>
      </c>
      <c r="B84" s="6" t="s">
        <v>179</v>
      </c>
      <c r="C84" s="7">
        <v>44317</v>
      </c>
      <c r="D84" s="8" t="s">
        <v>180</v>
      </c>
      <c r="E84" s="6" t="s">
        <v>8</v>
      </c>
      <c r="F84" s="6"/>
      <c r="G84" s="6"/>
      <c r="H84" s="30">
        <v>498202.87</v>
      </c>
      <c r="I84" s="4"/>
      <c r="J84" s="4"/>
    </row>
    <row r="85" spans="1:10" x14ac:dyDescent="0.2">
      <c r="A85" s="5">
        <v>43190</v>
      </c>
      <c r="B85" s="6" t="s">
        <v>181</v>
      </c>
      <c r="C85" s="7">
        <v>13153</v>
      </c>
      <c r="D85" s="8" t="s">
        <v>182</v>
      </c>
      <c r="E85" s="6" t="s">
        <v>8</v>
      </c>
      <c r="F85" s="6"/>
      <c r="G85" s="6"/>
      <c r="H85" s="30">
        <v>1028105.39</v>
      </c>
      <c r="I85" s="4"/>
      <c r="J85" s="4"/>
    </row>
    <row r="86" spans="1:10" x14ac:dyDescent="0.2">
      <c r="A86" s="5">
        <v>43190</v>
      </c>
      <c r="B86" s="6" t="s">
        <v>183</v>
      </c>
      <c r="C86" s="7">
        <v>8192</v>
      </c>
      <c r="D86" s="8" t="s">
        <v>184</v>
      </c>
      <c r="E86" s="6" t="s">
        <v>8</v>
      </c>
      <c r="F86" s="6"/>
      <c r="G86" s="6"/>
      <c r="H86" s="30">
        <v>174725.27</v>
      </c>
      <c r="I86" s="4"/>
      <c r="J86" s="4"/>
    </row>
    <row r="87" spans="1:10" x14ac:dyDescent="0.2">
      <c r="A87" s="5">
        <v>43190</v>
      </c>
      <c r="B87" s="6" t="s">
        <v>185</v>
      </c>
      <c r="C87" s="7">
        <v>70812</v>
      </c>
      <c r="D87" s="8" t="s">
        <v>186</v>
      </c>
      <c r="E87" s="6" t="s">
        <v>23</v>
      </c>
      <c r="F87" s="6"/>
      <c r="G87" s="6"/>
      <c r="H87" s="30">
        <v>161097.29999999999</v>
      </c>
      <c r="I87" s="4"/>
      <c r="J87" s="4"/>
    </row>
    <row r="88" spans="1:10" x14ac:dyDescent="0.2">
      <c r="A88" s="5">
        <v>43190</v>
      </c>
      <c r="B88" s="6" t="s">
        <v>187</v>
      </c>
      <c r="C88" s="7">
        <v>21524</v>
      </c>
      <c r="D88" s="8" t="s">
        <v>188</v>
      </c>
      <c r="E88" s="6" t="s">
        <v>8</v>
      </c>
      <c r="F88" s="6"/>
      <c r="G88" s="6"/>
      <c r="H88" s="30">
        <v>519841.04</v>
      </c>
      <c r="I88" s="4"/>
      <c r="J88" s="4"/>
    </row>
    <row r="89" spans="1:10" x14ac:dyDescent="0.2">
      <c r="A89" s="5">
        <v>43190</v>
      </c>
      <c r="B89" s="6" t="s">
        <v>189</v>
      </c>
      <c r="C89" s="7">
        <v>36373</v>
      </c>
      <c r="D89" s="8" t="s">
        <v>190</v>
      </c>
      <c r="E89" s="6" t="s">
        <v>8</v>
      </c>
      <c r="F89" s="6"/>
      <c r="G89" s="6"/>
      <c r="H89" s="30">
        <v>953403.92</v>
      </c>
      <c r="I89" s="4"/>
      <c r="J89" s="4"/>
    </row>
    <row r="90" spans="1:10" x14ac:dyDescent="0.2">
      <c r="A90" s="5">
        <v>43190</v>
      </c>
      <c r="B90" s="6" t="s">
        <v>191</v>
      </c>
      <c r="C90" s="7">
        <v>23338</v>
      </c>
      <c r="D90" s="8" t="s">
        <v>192</v>
      </c>
      <c r="E90" s="6" t="s">
        <v>13</v>
      </c>
      <c r="F90" s="6"/>
      <c r="G90" s="6"/>
      <c r="H90" s="30">
        <v>1466044.8199999998</v>
      </c>
      <c r="I90" s="4"/>
      <c r="J90" s="4"/>
    </row>
    <row r="91" spans="1:10" x14ac:dyDescent="0.2">
      <c r="A91" s="5">
        <v>43190</v>
      </c>
      <c r="B91" s="6" t="s">
        <v>193</v>
      </c>
      <c r="C91" s="7">
        <v>106700</v>
      </c>
      <c r="D91" s="8" t="s">
        <v>194</v>
      </c>
      <c r="E91" s="6" t="s">
        <v>101</v>
      </c>
      <c r="F91" s="6"/>
      <c r="G91" s="6"/>
      <c r="H91" s="30">
        <v>2754258.06</v>
      </c>
      <c r="I91" s="4"/>
      <c r="J91" s="4"/>
    </row>
    <row r="92" spans="1:10" x14ac:dyDescent="0.2">
      <c r="A92" s="5">
        <v>43190</v>
      </c>
      <c r="B92" s="6" t="s">
        <v>195</v>
      </c>
      <c r="C92" s="7">
        <v>57100</v>
      </c>
      <c r="D92" s="8" t="s">
        <v>196</v>
      </c>
      <c r="E92" s="6" t="s">
        <v>8</v>
      </c>
      <c r="F92" s="6"/>
      <c r="G92" s="6"/>
      <c r="H92" s="30">
        <v>502698.1</v>
      </c>
      <c r="I92" s="4"/>
      <c r="J92" s="4"/>
    </row>
    <row r="93" spans="1:10" x14ac:dyDescent="0.2">
      <c r="A93" s="5">
        <v>43190</v>
      </c>
      <c r="B93" s="6" t="s">
        <v>197</v>
      </c>
      <c r="C93" s="7">
        <v>9755</v>
      </c>
      <c r="D93" s="8" t="s">
        <v>198</v>
      </c>
      <c r="E93" s="6" t="s">
        <v>8</v>
      </c>
      <c r="F93" s="6"/>
      <c r="G93" s="6"/>
      <c r="H93" s="30">
        <v>456039.93</v>
      </c>
      <c r="I93" s="4"/>
      <c r="J93" s="4"/>
    </row>
    <row r="94" spans="1:10" x14ac:dyDescent="0.2">
      <c r="A94" s="5">
        <v>43190</v>
      </c>
      <c r="B94" s="6" t="s">
        <v>199</v>
      </c>
      <c r="C94" s="7">
        <v>10863</v>
      </c>
      <c r="D94" s="8" t="s">
        <v>200</v>
      </c>
      <c r="E94" s="6" t="s">
        <v>8</v>
      </c>
      <c r="F94" s="6"/>
      <c r="G94" s="6"/>
      <c r="H94" s="30">
        <v>1141203.3700000001</v>
      </c>
      <c r="I94" s="4"/>
      <c r="J94" s="4"/>
    </row>
    <row r="95" spans="1:10" x14ac:dyDescent="0.2">
      <c r="A95" s="5">
        <v>43190</v>
      </c>
      <c r="B95" s="6" t="s">
        <v>201</v>
      </c>
      <c r="C95" s="7">
        <v>889724</v>
      </c>
      <c r="D95" s="8" t="s">
        <v>202</v>
      </c>
      <c r="E95" s="6" t="s">
        <v>32</v>
      </c>
      <c r="F95" s="6"/>
      <c r="G95" s="6"/>
      <c r="H95" s="30">
        <v>2385397.4700000002</v>
      </c>
      <c r="I95" s="4"/>
      <c r="J95" s="4"/>
    </row>
    <row r="96" spans="1:10" x14ac:dyDescent="0.2">
      <c r="A96" s="5">
        <v>43190</v>
      </c>
      <c r="B96" s="6" t="s">
        <v>203</v>
      </c>
      <c r="C96" s="7">
        <v>244484</v>
      </c>
      <c r="D96" s="8" t="s">
        <v>204</v>
      </c>
      <c r="E96" s="6" t="s">
        <v>8</v>
      </c>
      <c r="F96" s="6"/>
      <c r="G96" s="6"/>
      <c r="H96" s="30">
        <v>10108404.600000001</v>
      </c>
      <c r="I96" s="4"/>
      <c r="J96" s="4"/>
    </row>
    <row r="97" spans="1:10" x14ac:dyDescent="0.2">
      <c r="A97" s="5">
        <v>43190</v>
      </c>
      <c r="B97" s="6" t="s">
        <v>205</v>
      </c>
      <c r="C97" s="7">
        <v>176313</v>
      </c>
      <c r="D97" s="8" t="s">
        <v>206</v>
      </c>
      <c r="E97" s="6" t="s">
        <v>89</v>
      </c>
      <c r="F97" s="6"/>
      <c r="G97" s="6"/>
      <c r="H97" s="30">
        <v>552416.74</v>
      </c>
      <c r="I97" s="4"/>
      <c r="J97" s="4"/>
    </row>
    <row r="98" spans="1:10" x14ac:dyDescent="0.2">
      <c r="A98" s="5">
        <v>43190</v>
      </c>
      <c r="B98" s="6" t="s">
        <v>207</v>
      </c>
      <c r="C98" s="7">
        <v>15607</v>
      </c>
      <c r="D98" s="8" t="s">
        <v>208</v>
      </c>
      <c r="E98" s="6" t="s">
        <v>8</v>
      </c>
      <c r="F98" s="6"/>
      <c r="G98" s="6"/>
      <c r="H98" s="30">
        <v>100686.72</v>
      </c>
      <c r="I98" s="4"/>
      <c r="J98" s="4"/>
    </row>
    <row r="99" spans="1:10" x14ac:dyDescent="0.2">
      <c r="A99" s="5">
        <v>43190</v>
      </c>
      <c r="B99" s="6" t="s">
        <v>209</v>
      </c>
      <c r="C99" s="7">
        <v>2788000</v>
      </c>
      <c r="D99" s="8" t="s">
        <v>210</v>
      </c>
      <c r="E99" s="6" t="s">
        <v>26</v>
      </c>
      <c r="F99" s="6"/>
      <c r="G99" s="6"/>
      <c r="H99" s="30">
        <v>5469846.1399999997</v>
      </c>
      <c r="I99" s="4"/>
      <c r="J99" s="4"/>
    </row>
    <row r="100" spans="1:10" x14ac:dyDescent="0.2">
      <c r="A100" s="5">
        <v>43190</v>
      </c>
      <c r="B100" s="6" t="s">
        <v>211</v>
      </c>
      <c r="C100" s="7">
        <v>446500</v>
      </c>
      <c r="D100" s="8" t="s">
        <v>212</v>
      </c>
      <c r="E100" s="6" t="s">
        <v>26</v>
      </c>
      <c r="F100" s="6"/>
      <c r="G100" s="6"/>
      <c r="H100" s="30">
        <v>2915942.42</v>
      </c>
      <c r="I100" s="4"/>
      <c r="J100" s="4"/>
    </row>
    <row r="101" spans="1:10" x14ac:dyDescent="0.2">
      <c r="A101" s="5">
        <v>43190</v>
      </c>
      <c r="B101" s="6" t="s">
        <v>213</v>
      </c>
      <c r="C101" s="7">
        <v>25039</v>
      </c>
      <c r="D101" s="8" t="s">
        <v>214</v>
      </c>
      <c r="E101" s="6" t="s">
        <v>8</v>
      </c>
      <c r="F101" s="6"/>
      <c r="G101" s="6"/>
      <c r="H101" s="30">
        <v>5767286.9500000002</v>
      </c>
      <c r="I101" s="4"/>
      <c r="J101" s="4"/>
    </row>
    <row r="102" spans="1:10" x14ac:dyDescent="0.2">
      <c r="A102" s="5">
        <v>43190</v>
      </c>
      <c r="B102" s="6" t="s">
        <v>215</v>
      </c>
      <c r="C102" s="7">
        <v>31815</v>
      </c>
      <c r="D102" s="8" t="s">
        <v>216</v>
      </c>
      <c r="E102" s="6" t="s">
        <v>13</v>
      </c>
      <c r="F102" s="6"/>
      <c r="G102" s="6"/>
      <c r="H102" s="30">
        <v>484641.49</v>
      </c>
      <c r="I102" s="4"/>
      <c r="J102" s="4"/>
    </row>
    <row r="103" spans="1:10" x14ac:dyDescent="0.2">
      <c r="A103" s="5">
        <v>43190</v>
      </c>
      <c r="B103" s="6" t="s">
        <v>217</v>
      </c>
      <c r="C103" s="7">
        <v>0</v>
      </c>
      <c r="D103" s="8" t="s">
        <v>218</v>
      </c>
      <c r="E103" s="6" t="s">
        <v>8</v>
      </c>
      <c r="F103" s="6"/>
      <c r="G103" s="6"/>
      <c r="H103" s="30">
        <v>0</v>
      </c>
      <c r="I103" s="4"/>
      <c r="J103" s="4"/>
    </row>
    <row r="104" spans="1:10" x14ac:dyDescent="0.2">
      <c r="A104" s="5">
        <v>43190</v>
      </c>
      <c r="B104" s="6" t="s">
        <v>219</v>
      </c>
      <c r="C104" s="7">
        <v>4809</v>
      </c>
      <c r="D104" s="8" t="s">
        <v>220</v>
      </c>
      <c r="E104" s="6" t="s">
        <v>89</v>
      </c>
      <c r="F104" s="6"/>
      <c r="G104" s="6"/>
      <c r="H104" s="30">
        <v>116936.42</v>
      </c>
      <c r="I104" s="4"/>
      <c r="J104" s="4"/>
    </row>
    <row r="105" spans="1:10" x14ac:dyDescent="0.2">
      <c r="A105" s="5">
        <v>43190</v>
      </c>
      <c r="B105" s="6" t="s">
        <v>221</v>
      </c>
      <c r="C105" s="7">
        <v>15700</v>
      </c>
      <c r="D105" s="8" t="s">
        <v>222</v>
      </c>
      <c r="E105" s="6" t="s">
        <v>8</v>
      </c>
      <c r="F105" s="6"/>
      <c r="G105" s="6"/>
      <c r="H105" s="30">
        <v>830998.6</v>
      </c>
      <c r="I105" s="4"/>
      <c r="J105" s="4"/>
    </row>
    <row r="106" spans="1:10" x14ac:dyDescent="0.2">
      <c r="A106" s="5">
        <v>43190</v>
      </c>
      <c r="B106" s="6" t="s">
        <v>223</v>
      </c>
      <c r="C106" s="7">
        <v>10041</v>
      </c>
      <c r="D106" s="8" t="s">
        <v>224</v>
      </c>
      <c r="E106" s="6" t="s">
        <v>8</v>
      </c>
      <c r="F106" s="6"/>
      <c r="G106" s="6"/>
      <c r="H106" s="30">
        <v>305710.76</v>
      </c>
      <c r="I106" s="4"/>
      <c r="J106" s="4"/>
    </row>
    <row r="107" spans="1:10" x14ac:dyDescent="0.2">
      <c r="A107" s="5">
        <v>43190</v>
      </c>
      <c r="B107" s="6" t="s">
        <v>225</v>
      </c>
      <c r="C107" s="7">
        <v>9650</v>
      </c>
      <c r="D107" s="8" t="s">
        <v>226</v>
      </c>
      <c r="E107" s="6" t="s">
        <v>8</v>
      </c>
      <c r="F107" s="6"/>
      <c r="G107" s="6"/>
      <c r="H107" s="30">
        <v>475001.71</v>
      </c>
      <c r="I107" s="4"/>
      <c r="J107" s="4"/>
    </row>
    <row r="108" spans="1:10" x14ac:dyDescent="0.2">
      <c r="A108" s="5">
        <v>43190</v>
      </c>
      <c r="B108" s="6" t="s">
        <v>227</v>
      </c>
      <c r="C108" s="7">
        <v>348904</v>
      </c>
      <c r="D108" s="8" t="s">
        <v>228</v>
      </c>
      <c r="E108" s="6" t="s">
        <v>48</v>
      </c>
      <c r="F108" s="6"/>
      <c r="G108" s="6"/>
      <c r="H108" s="30">
        <v>2974190.73</v>
      </c>
      <c r="I108" s="4"/>
      <c r="J108" s="4"/>
    </row>
    <row r="109" spans="1:10" x14ac:dyDescent="0.2">
      <c r="A109" s="5">
        <v>43190</v>
      </c>
      <c r="B109" s="6" t="s">
        <v>229</v>
      </c>
      <c r="C109" s="7">
        <v>42127</v>
      </c>
      <c r="D109" s="8" t="s">
        <v>230</v>
      </c>
      <c r="E109" s="6" t="s">
        <v>8</v>
      </c>
      <c r="F109" s="6"/>
      <c r="G109" s="6"/>
      <c r="H109" s="30">
        <v>1465795.96</v>
      </c>
      <c r="I109" s="4"/>
      <c r="J109" s="4"/>
    </row>
    <row r="110" spans="1:10" x14ac:dyDescent="0.2">
      <c r="A110" s="5">
        <v>43190</v>
      </c>
      <c r="B110" s="6" t="s">
        <v>231</v>
      </c>
      <c r="C110" s="7">
        <v>8700</v>
      </c>
      <c r="D110" s="8" t="s">
        <v>232</v>
      </c>
      <c r="E110" s="6" t="s">
        <v>8</v>
      </c>
      <c r="F110" s="6"/>
      <c r="G110" s="6"/>
      <c r="H110" s="30">
        <v>825346.33</v>
      </c>
      <c r="I110" s="4"/>
      <c r="J110" s="4"/>
    </row>
    <row r="111" spans="1:10" x14ac:dyDescent="0.2">
      <c r="A111" s="5">
        <v>43190</v>
      </c>
      <c r="B111" s="6" t="s">
        <v>233</v>
      </c>
      <c r="C111" s="7">
        <v>4752</v>
      </c>
      <c r="D111" s="8" t="s">
        <v>234</v>
      </c>
      <c r="E111" s="6" t="s">
        <v>8</v>
      </c>
      <c r="F111" s="6"/>
      <c r="G111" s="6"/>
      <c r="H111" s="30">
        <v>167309.13</v>
      </c>
      <c r="I111" s="4"/>
      <c r="J111" s="4"/>
    </row>
    <row r="112" spans="1:10" x14ac:dyDescent="0.2">
      <c r="A112" s="5">
        <v>43190</v>
      </c>
      <c r="B112" s="6" t="s">
        <v>235</v>
      </c>
      <c r="C112" s="7">
        <v>42599</v>
      </c>
      <c r="D112" s="8" t="s">
        <v>236</v>
      </c>
      <c r="E112" s="6" t="s">
        <v>8</v>
      </c>
      <c r="F112" s="6"/>
      <c r="G112" s="6"/>
      <c r="H112" s="30">
        <v>1319147.6299999999</v>
      </c>
      <c r="I112" s="4"/>
      <c r="J112" s="4"/>
    </row>
    <row r="113" spans="1:10" x14ac:dyDescent="0.2">
      <c r="A113" s="5">
        <v>43190</v>
      </c>
      <c r="B113" s="6" t="s">
        <v>237</v>
      </c>
      <c r="C113" s="7">
        <v>12577</v>
      </c>
      <c r="D113" s="8" t="s">
        <v>238</v>
      </c>
      <c r="E113" s="6" t="s">
        <v>13</v>
      </c>
      <c r="F113" s="6"/>
      <c r="G113" s="6"/>
      <c r="H113" s="30">
        <v>490545.81</v>
      </c>
      <c r="I113" s="4"/>
      <c r="J113" s="4"/>
    </row>
    <row r="114" spans="1:10" x14ac:dyDescent="0.2">
      <c r="A114" s="5">
        <v>43190</v>
      </c>
      <c r="B114" s="6" t="s">
        <v>239</v>
      </c>
      <c r="C114" s="7">
        <v>97400</v>
      </c>
      <c r="D114" s="8" t="s">
        <v>240</v>
      </c>
      <c r="E114" s="6" t="s">
        <v>8</v>
      </c>
      <c r="F114" s="6"/>
      <c r="G114" s="6"/>
      <c r="H114" s="30">
        <v>5589320.5599999996</v>
      </c>
      <c r="I114" s="4"/>
      <c r="J114" s="4"/>
    </row>
    <row r="115" spans="1:10" x14ac:dyDescent="0.2">
      <c r="A115" s="5">
        <v>43190</v>
      </c>
      <c r="B115" s="6" t="s">
        <v>241</v>
      </c>
      <c r="C115" s="7">
        <v>29374</v>
      </c>
      <c r="D115" s="8" t="s">
        <v>242</v>
      </c>
      <c r="E115" s="6" t="s">
        <v>8</v>
      </c>
      <c r="F115" s="6"/>
      <c r="G115" s="6"/>
      <c r="H115" s="30">
        <v>1501156.09</v>
      </c>
      <c r="I115" s="4"/>
      <c r="J115" s="4"/>
    </row>
    <row r="116" spans="1:10" x14ac:dyDescent="0.2">
      <c r="A116" s="5">
        <v>43190</v>
      </c>
      <c r="B116" s="6" t="s">
        <v>243</v>
      </c>
      <c r="C116" s="7">
        <v>26300</v>
      </c>
      <c r="D116" s="8" t="s">
        <v>244</v>
      </c>
      <c r="E116" s="6" t="s">
        <v>89</v>
      </c>
      <c r="F116" s="6"/>
      <c r="G116" s="6"/>
      <c r="H116" s="30">
        <v>1039877.03</v>
      </c>
      <c r="I116" s="4"/>
      <c r="J116" s="4"/>
    </row>
    <row r="117" spans="1:10" x14ac:dyDescent="0.2">
      <c r="A117" s="5">
        <v>43190</v>
      </c>
      <c r="B117" s="6" t="s">
        <v>245</v>
      </c>
      <c r="C117" s="7">
        <v>7431</v>
      </c>
      <c r="D117" s="8" t="s">
        <v>246</v>
      </c>
      <c r="E117" s="6" t="s">
        <v>8</v>
      </c>
      <c r="F117" s="6"/>
      <c r="G117" s="6"/>
      <c r="H117" s="30">
        <v>195415.99</v>
      </c>
      <c r="I117" s="4"/>
      <c r="J117" s="4"/>
    </row>
    <row r="118" spans="1:10" x14ac:dyDescent="0.2">
      <c r="A118" s="5">
        <v>43190</v>
      </c>
      <c r="B118" s="6" t="s">
        <v>247</v>
      </c>
      <c r="C118" s="7">
        <v>12604</v>
      </c>
      <c r="D118" s="8" t="s">
        <v>248</v>
      </c>
      <c r="E118" s="6" t="s">
        <v>8</v>
      </c>
      <c r="F118" s="6"/>
      <c r="G118" s="6"/>
      <c r="H118" s="30">
        <v>700371.87</v>
      </c>
      <c r="I118" s="4"/>
      <c r="J118" s="4"/>
    </row>
    <row r="119" spans="1:10" x14ac:dyDescent="0.2">
      <c r="A119" s="5">
        <v>43190</v>
      </c>
      <c r="B119" s="6" t="s">
        <v>249</v>
      </c>
      <c r="C119" s="7">
        <v>2620</v>
      </c>
      <c r="D119" s="8" t="s">
        <v>250</v>
      </c>
      <c r="E119" s="6" t="s">
        <v>110</v>
      </c>
      <c r="F119" s="6"/>
      <c r="G119" s="6"/>
      <c r="H119" s="30">
        <v>515902.26</v>
      </c>
      <c r="I119" s="4"/>
      <c r="J119" s="4"/>
    </row>
    <row r="120" spans="1:10" x14ac:dyDescent="0.2">
      <c r="A120" s="5">
        <v>43190</v>
      </c>
      <c r="B120" s="6" t="s">
        <v>251</v>
      </c>
      <c r="C120" s="7">
        <v>75503</v>
      </c>
      <c r="D120" s="8" t="s">
        <v>252</v>
      </c>
      <c r="E120" s="6" t="s">
        <v>8</v>
      </c>
      <c r="F120" s="6"/>
      <c r="G120" s="6"/>
      <c r="H120" s="30">
        <v>12316869.16</v>
      </c>
      <c r="I120" s="4"/>
      <c r="J120" s="4"/>
    </row>
    <row r="121" spans="1:10" x14ac:dyDescent="0.2">
      <c r="A121" s="5">
        <v>43190</v>
      </c>
      <c r="B121" s="6" t="s">
        <v>253</v>
      </c>
      <c r="C121" s="7">
        <v>25870</v>
      </c>
      <c r="D121" s="8" t="s">
        <v>254</v>
      </c>
      <c r="E121" s="6" t="s">
        <v>8</v>
      </c>
      <c r="F121" s="6"/>
      <c r="G121" s="6"/>
      <c r="H121" s="30">
        <v>939050.62</v>
      </c>
      <c r="I121" s="4"/>
      <c r="J121" s="4"/>
    </row>
    <row r="122" spans="1:10" x14ac:dyDescent="0.2">
      <c r="A122" s="5">
        <v>43190</v>
      </c>
      <c r="B122" s="6" t="s">
        <v>255</v>
      </c>
      <c r="C122" s="7">
        <v>62046</v>
      </c>
      <c r="D122" s="8" t="s">
        <v>256</v>
      </c>
      <c r="E122" s="6" t="s">
        <v>94</v>
      </c>
      <c r="F122" s="6"/>
      <c r="G122" s="6"/>
      <c r="H122" s="30">
        <v>1337063.57</v>
      </c>
      <c r="I122" s="4"/>
      <c r="J122" s="4"/>
    </row>
    <row r="123" spans="1:10" x14ac:dyDescent="0.2">
      <c r="A123" s="5">
        <v>43190</v>
      </c>
      <c r="B123" s="6" t="s">
        <v>257</v>
      </c>
      <c r="C123" s="7">
        <v>38824</v>
      </c>
      <c r="D123" s="8" t="s">
        <v>258</v>
      </c>
      <c r="E123" s="6" t="s">
        <v>13</v>
      </c>
      <c r="F123" s="6"/>
      <c r="G123" s="6"/>
      <c r="H123" s="30">
        <v>129230.14</v>
      </c>
      <c r="I123" s="4"/>
      <c r="J123" s="4"/>
    </row>
    <row r="124" spans="1:10" x14ac:dyDescent="0.2">
      <c r="A124" s="5">
        <v>43190</v>
      </c>
      <c r="B124" s="6" t="s">
        <v>259</v>
      </c>
      <c r="C124" s="7">
        <v>7546</v>
      </c>
      <c r="D124" s="8" t="s">
        <v>260</v>
      </c>
      <c r="E124" s="6" t="s">
        <v>8</v>
      </c>
      <c r="F124" s="6"/>
      <c r="G124" s="6"/>
      <c r="H124" s="30">
        <v>1010329</v>
      </c>
      <c r="I124" s="4"/>
      <c r="J124" s="4"/>
    </row>
    <row r="125" spans="1:10" x14ac:dyDescent="0.2">
      <c r="A125" s="5">
        <v>43190</v>
      </c>
      <c r="B125" s="6" t="s">
        <v>261</v>
      </c>
      <c r="C125" s="7">
        <v>23542</v>
      </c>
      <c r="D125" s="8" t="s">
        <v>262</v>
      </c>
      <c r="E125" s="6" t="s">
        <v>110</v>
      </c>
      <c r="F125" s="6"/>
      <c r="G125" s="6"/>
      <c r="H125" s="30">
        <v>1646621.49</v>
      </c>
      <c r="I125" s="4"/>
      <c r="J125" s="4"/>
    </row>
    <row r="126" spans="1:10" x14ac:dyDescent="0.2">
      <c r="A126" s="5">
        <v>43190</v>
      </c>
      <c r="B126" s="6" t="s">
        <v>263</v>
      </c>
      <c r="C126" s="7">
        <v>38281</v>
      </c>
      <c r="D126" s="8" t="s">
        <v>264</v>
      </c>
      <c r="E126" s="6" t="s">
        <v>265</v>
      </c>
      <c r="F126" s="6"/>
      <c r="G126" s="6"/>
      <c r="H126" s="30">
        <v>2296484.09</v>
      </c>
      <c r="I126" s="4"/>
      <c r="J126" s="4"/>
    </row>
    <row r="127" spans="1:10" x14ac:dyDescent="0.2">
      <c r="A127" s="5">
        <v>43190</v>
      </c>
      <c r="B127" s="6" t="s">
        <v>266</v>
      </c>
      <c r="C127" s="7">
        <v>3202</v>
      </c>
      <c r="D127" s="8" t="s">
        <v>267</v>
      </c>
      <c r="E127" s="6" t="s">
        <v>8</v>
      </c>
      <c r="F127" s="6"/>
      <c r="G127" s="6"/>
      <c r="H127" s="30">
        <v>363454.8</v>
      </c>
      <c r="I127" s="4"/>
      <c r="J127" s="4"/>
    </row>
    <row r="128" spans="1:10" x14ac:dyDescent="0.2">
      <c r="A128" s="5">
        <v>43190</v>
      </c>
      <c r="B128" s="6" t="s">
        <v>268</v>
      </c>
      <c r="C128" s="7">
        <v>44352</v>
      </c>
      <c r="D128" s="8" t="s">
        <v>269</v>
      </c>
      <c r="E128" s="6" t="s">
        <v>270</v>
      </c>
      <c r="F128" s="6"/>
      <c r="G128" s="6"/>
      <c r="H128" s="30">
        <v>7181747.4800000004</v>
      </c>
      <c r="I128" s="4"/>
      <c r="J128" s="4"/>
    </row>
    <row r="129" spans="1:10" x14ac:dyDescent="0.2">
      <c r="A129" s="5">
        <v>43190</v>
      </c>
      <c r="B129" s="6" t="s">
        <v>271</v>
      </c>
      <c r="C129" s="7">
        <v>1087768</v>
      </c>
      <c r="D129" s="8" t="s">
        <v>272</v>
      </c>
      <c r="E129" s="6" t="s">
        <v>57</v>
      </c>
      <c r="F129" s="6"/>
      <c r="G129" s="6"/>
      <c r="H129" s="30">
        <v>2755778.15</v>
      </c>
      <c r="I129" s="4"/>
      <c r="J129" s="4"/>
    </row>
    <row r="130" spans="1:10" x14ac:dyDescent="0.2">
      <c r="A130" s="5">
        <v>43190</v>
      </c>
      <c r="B130" s="6" t="s">
        <v>273</v>
      </c>
      <c r="C130" s="7">
        <v>151718</v>
      </c>
      <c r="D130" s="8" t="s">
        <v>274</v>
      </c>
      <c r="E130" s="6" t="s">
        <v>89</v>
      </c>
      <c r="F130" s="6"/>
      <c r="G130" s="6"/>
      <c r="H130" s="30">
        <v>12891872.369999999</v>
      </c>
      <c r="I130" s="4"/>
      <c r="J130" s="4"/>
    </row>
    <row r="131" spans="1:10" x14ac:dyDescent="0.2">
      <c r="A131" s="5">
        <v>43190</v>
      </c>
      <c r="B131" s="6" t="s">
        <v>275</v>
      </c>
      <c r="C131" s="7">
        <v>10701</v>
      </c>
      <c r="D131" s="8" t="s">
        <v>276</v>
      </c>
      <c r="E131" s="6" t="s">
        <v>8</v>
      </c>
      <c r="F131" s="6"/>
      <c r="G131" s="6"/>
      <c r="H131" s="30">
        <v>1236625.93</v>
      </c>
      <c r="I131" s="4"/>
      <c r="J131" s="4"/>
    </row>
    <row r="132" spans="1:10" x14ac:dyDescent="0.2">
      <c r="A132" s="5">
        <v>43190</v>
      </c>
      <c r="B132" s="6" t="s">
        <v>277</v>
      </c>
      <c r="C132" s="7">
        <v>10362</v>
      </c>
      <c r="D132" s="8" t="s">
        <v>278</v>
      </c>
      <c r="E132" s="6" t="s">
        <v>8</v>
      </c>
      <c r="F132" s="6"/>
      <c r="G132" s="6"/>
      <c r="H132" s="30">
        <v>459597.62</v>
      </c>
      <c r="I132" s="4"/>
      <c r="J132" s="4"/>
    </row>
    <row r="133" spans="1:10" x14ac:dyDescent="0.2">
      <c r="A133" s="5">
        <v>43190</v>
      </c>
      <c r="B133" s="6" t="s">
        <v>279</v>
      </c>
      <c r="C133" s="7">
        <v>2600</v>
      </c>
      <c r="D133" s="8" t="s">
        <v>280</v>
      </c>
      <c r="E133" s="6" t="s">
        <v>101</v>
      </c>
      <c r="F133" s="6"/>
      <c r="G133" s="6"/>
      <c r="H133" s="30">
        <v>320146.82</v>
      </c>
      <c r="I133" s="4"/>
      <c r="J133" s="4"/>
    </row>
    <row r="134" spans="1:10" x14ac:dyDescent="0.2">
      <c r="A134" s="5">
        <v>43190</v>
      </c>
      <c r="B134" s="6" t="s">
        <v>281</v>
      </c>
      <c r="C134" s="7">
        <v>87200</v>
      </c>
      <c r="D134" s="8" t="s">
        <v>282</v>
      </c>
      <c r="E134" s="6" t="s">
        <v>101</v>
      </c>
      <c r="F134" s="6"/>
      <c r="G134" s="6"/>
      <c r="H134" s="30">
        <v>2395858.11</v>
      </c>
      <c r="I134" s="4"/>
      <c r="J134" s="4"/>
    </row>
    <row r="135" spans="1:10" x14ac:dyDescent="0.2">
      <c r="A135" s="5">
        <v>43190</v>
      </c>
      <c r="B135" s="6" t="s">
        <v>283</v>
      </c>
      <c r="C135" s="7">
        <v>19291</v>
      </c>
      <c r="D135" s="8" t="s">
        <v>284</v>
      </c>
      <c r="E135" s="6" t="s">
        <v>285</v>
      </c>
      <c r="F135" s="6"/>
      <c r="G135" s="6"/>
      <c r="H135" s="30">
        <v>512325.23</v>
      </c>
      <c r="I135" s="4"/>
      <c r="J135" s="4"/>
    </row>
    <row r="136" spans="1:10" x14ac:dyDescent="0.2">
      <c r="A136" s="5">
        <v>43190</v>
      </c>
      <c r="B136" s="6" t="s">
        <v>286</v>
      </c>
      <c r="C136" s="7">
        <v>6409</v>
      </c>
      <c r="D136" s="8" t="s">
        <v>287</v>
      </c>
      <c r="E136" s="6" t="s">
        <v>8</v>
      </c>
      <c r="F136" s="6"/>
      <c r="G136" s="6"/>
      <c r="H136" s="30">
        <v>389391.92</v>
      </c>
      <c r="I136" s="4"/>
      <c r="J136" s="4"/>
    </row>
    <row r="137" spans="1:10" x14ac:dyDescent="0.2">
      <c r="A137" s="5">
        <v>43190</v>
      </c>
      <c r="B137" s="6" t="s">
        <v>288</v>
      </c>
      <c r="C137" s="7">
        <v>60080</v>
      </c>
      <c r="D137" s="8" t="s">
        <v>289</v>
      </c>
      <c r="E137" s="6" t="s">
        <v>8</v>
      </c>
      <c r="F137" s="6"/>
      <c r="G137" s="6"/>
      <c r="H137" s="30">
        <v>6633725.3199999994</v>
      </c>
      <c r="I137" s="4"/>
      <c r="J137" s="4"/>
    </row>
    <row r="138" spans="1:10" x14ac:dyDescent="0.2">
      <c r="A138" s="5">
        <v>43190</v>
      </c>
      <c r="B138" s="6" t="s">
        <v>290</v>
      </c>
      <c r="C138" s="7">
        <v>987625</v>
      </c>
      <c r="D138" s="8" t="s">
        <v>291</v>
      </c>
      <c r="E138" s="6" t="s">
        <v>292</v>
      </c>
      <c r="F138" s="6"/>
      <c r="G138" s="6"/>
      <c r="H138" s="30">
        <v>1531007.41</v>
      </c>
      <c r="I138" s="4"/>
      <c r="J138" s="4"/>
    </row>
    <row r="139" spans="1:10" x14ac:dyDescent="0.2">
      <c r="A139" s="5">
        <v>43190</v>
      </c>
      <c r="B139" s="6" t="s">
        <v>293</v>
      </c>
      <c r="C139" s="7">
        <v>341030</v>
      </c>
      <c r="D139" s="8" t="s">
        <v>294</v>
      </c>
      <c r="E139" s="6" t="s">
        <v>8</v>
      </c>
      <c r="F139" s="6"/>
      <c r="G139" s="6"/>
      <c r="H139" s="30">
        <v>12230693.51</v>
      </c>
      <c r="I139" s="4"/>
      <c r="J139" s="4"/>
    </row>
    <row r="140" spans="1:10" x14ac:dyDescent="0.2">
      <c r="A140" s="5">
        <v>43190</v>
      </c>
      <c r="B140" s="6" t="s">
        <v>295</v>
      </c>
      <c r="C140" s="7">
        <v>65834</v>
      </c>
      <c r="D140" s="8" t="s">
        <v>296</v>
      </c>
      <c r="E140" s="6" t="s">
        <v>110</v>
      </c>
      <c r="F140" s="6"/>
      <c r="G140" s="6"/>
      <c r="H140" s="30">
        <v>766775.44</v>
      </c>
      <c r="I140" s="4"/>
      <c r="J140" s="4"/>
    </row>
    <row r="141" spans="1:10" x14ac:dyDescent="0.2">
      <c r="A141" s="5">
        <v>43190</v>
      </c>
      <c r="B141" s="6" t="s">
        <v>297</v>
      </c>
      <c r="C141" s="7">
        <v>8565</v>
      </c>
      <c r="D141" s="8" t="s">
        <v>298</v>
      </c>
      <c r="E141" s="6" t="s">
        <v>23</v>
      </c>
      <c r="F141" s="6"/>
      <c r="G141" s="6"/>
      <c r="H141" s="30">
        <v>783.27</v>
      </c>
      <c r="I141" s="4"/>
      <c r="J141" s="4"/>
    </row>
    <row r="142" spans="1:10" x14ac:dyDescent="0.2">
      <c r="A142" s="5">
        <v>43190</v>
      </c>
      <c r="B142" s="6" t="s">
        <v>299</v>
      </c>
      <c r="C142" s="7">
        <v>199105</v>
      </c>
      <c r="D142" s="8" t="s">
        <v>300</v>
      </c>
      <c r="E142" s="6" t="s">
        <v>23</v>
      </c>
      <c r="F142" s="6"/>
      <c r="G142" s="6"/>
      <c r="H142" s="30">
        <v>991542.9</v>
      </c>
      <c r="I142" s="4"/>
      <c r="J142" s="4"/>
    </row>
    <row r="143" spans="1:10" x14ac:dyDescent="0.2">
      <c r="A143" s="5">
        <v>43190</v>
      </c>
      <c r="B143" s="6" t="s">
        <v>301</v>
      </c>
      <c r="C143" s="7">
        <v>5652</v>
      </c>
      <c r="D143" s="8" t="s">
        <v>302</v>
      </c>
      <c r="E143" s="6" t="s">
        <v>303</v>
      </c>
      <c r="F143" s="6"/>
      <c r="G143" s="6"/>
      <c r="H143" s="30">
        <v>361231.88</v>
      </c>
      <c r="I143" s="4"/>
      <c r="J143" s="4"/>
    </row>
    <row r="144" spans="1:10" x14ac:dyDescent="0.2">
      <c r="A144" s="5">
        <v>43190</v>
      </c>
      <c r="B144" s="6" t="s">
        <v>304</v>
      </c>
      <c r="C144" s="7">
        <v>405446</v>
      </c>
      <c r="D144" s="8" t="s">
        <v>305</v>
      </c>
      <c r="E144" s="6" t="s">
        <v>306</v>
      </c>
      <c r="F144" s="6"/>
      <c r="G144" s="6"/>
      <c r="H144" s="30">
        <v>4159001.27</v>
      </c>
      <c r="I144" s="4"/>
      <c r="J144" s="4"/>
    </row>
    <row r="145" spans="1:10" x14ac:dyDescent="0.2">
      <c r="A145" s="5">
        <v>43190</v>
      </c>
      <c r="B145" s="6" t="s">
        <v>307</v>
      </c>
      <c r="C145" s="7">
        <v>33315</v>
      </c>
      <c r="D145" s="8" t="s">
        <v>308</v>
      </c>
      <c r="E145" s="6" t="s">
        <v>8</v>
      </c>
      <c r="F145" s="6"/>
      <c r="G145" s="6"/>
      <c r="H145" s="30">
        <v>1069414.2</v>
      </c>
      <c r="I145" s="4"/>
      <c r="J145" s="4"/>
    </row>
    <row r="146" spans="1:10" x14ac:dyDescent="0.2">
      <c r="A146" s="5">
        <v>43190</v>
      </c>
      <c r="B146" s="6" t="s">
        <v>309</v>
      </c>
      <c r="C146" s="7">
        <v>3855</v>
      </c>
      <c r="D146" s="8" t="s">
        <v>310</v>
      </c>
      <c r="E146" s="6" t="s">
        <v>110</v>
      </c>
      <c r="F146" s="6"/>
      <c r="G146" s="6"/>
      <c r="H146" s="30">
        <v>260914.41</v>
      </c>
      <c r="I146" s="4"/>
      <c r="J146" s="4"/>
    </row>
    <row r="147" spans="1:10" x14ac:dyDescent="0.2">
      <c r="A147" s="5">
        <v>43190</v>
      </c>
      <c r="B147" s="6" t="s">
        <v>311</v>
      </c>
      <c r="C147" s="7">
        <v>13386</v>
      </c>
      <c r="D147" s="8" t="s">
        <v>312</v>
      </c>
      <c r="E147" s="6" t="s">
        <v>8</v>
      </c>
      <c r="F147" s="6"/>
      <c r="G147" s="6"/>
      <c r="H147" s="30">
        <v>739245.28</v>
      </c>
      <c r="I147" s="4"/>
      <c r="J147" s="4"/>
    </row>
    <row r="148" spans="1:10" x14ac:dyDescent="0.2">
      <c r="A148" s="5">
        <v>43190</v>
      </c>
      <c r="B148" s="6" t="s">
        <v>313</v>
      </c>
      <c r="C148" s="7">
        <v>10817</v>
      </c>
      <c r="D148" s="8" t="s">
        <v>314</v>
      </c>
      <c r="E148" s="6" t="s">
        <v>8</v>
      </c>
      <c r="F148" s="6"/>
      <c r="G148" s="6"/>
      <c r="H148" s="30">
        <v>406292.88</v>
      </c>
      <c r="I148" s="4"/>
      <c r="J148" s="4"/>
    </row>
    <row r="149" spans="1:10" x14ac:dyDescent="0.2">
      <c r="A149" s="5">
        <v>43190</v>
      </c>
      <c r="B149" s="6" t="s">
        <v>315</v>
      </c>
      <c r="C149" s="7">
        <v>491800</v>
      </c>
      <c r="D149" s="8" t="s">
        <v>316</v>
      </c>
      <c r="E149" s="6" t="s">
        <v>317</v>
      </c>
      <c r="F149" s="6"/>
      <c r="G149" s="6"/>
      <c r="H149" s="30">
        <v>3429928.75</v>
      </c>
      <c r="I149" s="4"/>
      <c r="J149" s="4"/>
    </row>
    <row r="150" spans="1:10" x14ac:dyDescent="0.2">
      <c r="A150" s="5">
        <v>43190</v>
      </c>
      <c r="B150" s="6" t="s">
        <v>318</v>
      </c>
      <c r="C150" s="7">
        <v>7469</v>
      </c>
      <c r="D150" s="8" t="s">
        <v>319</v>
      </c>
      <c r="E150" s="6" t="s">
        <v>303</v>
      </c>
      <c r="F150" s="6"/>
      <c r="G150" s="6"/>
      <c r="H150" s="30">
        <v>211243.43</v>
      </c>
      <c r="I150" s="4"/>
      <c r="J150" s="4"/>
    </row>
    <row r="151" spans="1:10" x14ac:dyDescent="0.2">
      <c r="A151" s="5">
        <v>43190</v>
      </c>
      <c r="B151" s="6" t="s">
        <v>320</v>
      </c>
      <c r="C151" s="7">
        <v>5647</v>
      </c>
      <c r="D151" s="8" t="s">
        <v>321</v>
      </c>
      <c r="E151" s="6" t="s">
        <v>23</v>
      </c>
      <c r="F151" s="6"/>
      <c r="G151" s="6"/>
      <c r="H151" s="30">
        <v>0</v>
      </c>
      <c r="I151" s="4"/>
      <c r="J151" s="4"/>
    </row>
    <row r="152" spans="1:10" x14ac:dyDescent="0.2">
      <c r="A152" s="5">
        <v>43190</v>
      </c>
      <c r="B152" s="6" t="s">
        <v>322</v>
      </c>
      <c r="C152" s="7">
        <v>7106</v>
      </c>
      <c r="D152" s="8" t="s">
        <v>323</v>
      </c>
      <c r="E152" s="6" t="s">
        <v>8</v>
      </c>
      <c r="F152" s="6"/>
      <c r="G152" s="6"/>
      <c r="H152" s="30">
        <v>614151.21</v>
      </c>
      <c r="I152" s="4"/>
      <c r="J152" s="4"/>
    </row>
    <row r="153" spans="1:10" x14ac:dyDescent="0.2">
      <c r="A153" s="5">
        <v>43190</v>
      </c>
      <c r="B153" s="6" t="s">
        <v>324</v>
      </c>
      <c r="C153" s="7">
        <v>62065</v>
      </c>
      <c r="D153" s="8" t="s">
        <v>325</v>
      </c>
      <c r="E153" s="6" t="s">
        <v>326</v>
      </c>
      <c r="F153" s="6"/>
      <c r="G153" s="6"/>
      <c r="H153" s="30">
        <v>1388359.26</v>
      </c>
      <c r="I153" s="4"/>
      <c r="J153" s="4"/>
    </row>
    <row r="154" spans="1:10" x14ac:dyDescent="0.2">
      <c r="A154" s="5">
        <v>43190</v>
      </c>
      <c r="B154" s="6" t="s">
        <v>327</v>
      </c>
      <c r="C154" s="7">
        <v>41206</v>
      </c>
      <c r="D154" s="8" t="s">
        <v>328</v>
      </c>
      <c r="E154" s="6" t="s">
        <v>329</v>
      </c>
      <c r="F154" s="6"/>
      <c r="G154" s="6"/>
      <c r="H154" s="30">
        <v>1325092.44</v>
      </c>
      <c r="I154" s="4"/>
      <c r="J154" s="4"/>
    </row>
    <row r="155" spans="1:10" x14ac:dyDescent="0.2">
      <c r="A155" s="5">
        <v>43190</v>
      </c>
      <c r="B155" s="6" t="s">
        <v>330</v>
      </c>
      <c r="C155" s="7">
        <v>20034</v>
      </c>
      <c r="D155" s="8" t="s">
        <v>331</v>
      </c>
      <c r="E155" s="6" t="s">
        <v>8</v>
      </c>
      <c r="F155" s="6"/>
      <c r="G155" s="6"/>
      <c r="H155" s="30">
        <v>975564.83</v>
      </c>
      <c r="I155" s="4"/>
      <c r="J155" s="4"/>
    </row>
    <row r="156" spans="1:10" x14ac:dyDescent="0.2">
      <c r="A156" s="5">
        <v>43190</v>
      </c>
      <c r="B156" s="6" t="s">
        <v>332</v>
      </c>
      <c r="C156" s="7">
        <v>31351</v>
      </c>
      <c r="D156" s="8" t="s">
        <v>333</v>
      </c>
      <c r="E156" s="6" t="s">
        <v>13</v>
      </c>
      <c r="F156" s="6"/>
      <c r="G156" s="6"/>
      <c r="H156" s="30">
        <v>447584.14</v>
      </c>
      <c r="I156" s="4"/>
      <c r="J156" s="4"/>
    </row>
    <row r="157" spans="1:10" x14ac:dyDescent="0.2">
      <c r="A157" s="5">
        <v>43190</v>
      </c>
      <c r="B157" s="6" t="s">
        <v>334</v>
      </c>
      <c r="C157" s="7">
        <v>196961</v>
      </c>
      <c r="D157" s="8" t="s">
        <v>335</v>
      </c>
      <c r="E157" s="6" t="s">
        <v>336</v>
      </c>
      <c r="F157" s="6"/>
      <c r="G157" s="6"/>
      <c r="H157" s="30">
        <v>2186695.1</v>
      </c>
      <c r="I157" s="4"/>
      <c r="J157" s="4"/>
    </row>
    <row r="158" spans="1:10" x14ac:dyDescent="0.2">
      <c r="A158" s="5">
        <v>43190</v>
      </c>
      <c r="B158" s="6" t="s">
        <v>337</v>
      </c>
      <c r="C158" s="7">
        <v>37797</v>
      </c>
      <c r="D158" s="8" t="s">
        <v>338</v>
      </c>
      <c r="E158" s="6" t="s">
        <v>339</v>
      </c>
      <c r="F158" s="6"/>
      <c r="G158" s="6"/>
      <c r="H158" s="30">
        <v>735310.93</v>
      </c>
      <c r="I158" s="4"/>
      <c r="J158" s="4"/>
    </row>
    <row r="159" spans="1:10" x14ac:dyDescent="0.2">
      <c r="A159" s="5">
        <v>43190</v>
      </c>
      <c r="B159" s="6" t="s">
        <v>340</v>
      </c>
      <c r="C159" s="7">
        <v>9832</v>
      </c>
      <c r="D159" s="8" t="s">
        <v>341</v>
      </c>
      <c r="E159" s="6" t="s">
        <v>8</v>
      </c>
      <c r="F159" s="6"/>
      <c r="G159" s="6"/>
      <c r="H159" s="30">
        <v>417586.6</v>
      </c>
      <c r="I159" s="4"/>
      <c r="J159" s="4"/>
    </row>
    <row r="160" spans="1:10" x14ac:dyDescent="0.2">
      <c r="A160" s="5">
        <v>43190</v>
      </c>
      <c r="B160" s="6" t="s">
        <v>342</v>
      </c>
      <c r="C160" s="7">
        <v>282000</v>
      </c>
      <c r="D160" s="8" t="s">
        <v>343</v>
      </c>
      <c r="E160" s="6" t="s">
        <v>26</v>
      </c>
      <c r="F160" s="6"/>
      <c r="G160" s="6"/>
      <c r="H160" s="30">
        <v>1795542.61</v>
      </c>
      <c r="I160" s="4"/>
      <c r="J160" s="4"/>
    </row>
    <row r="161" spans="1:10" x14ac:dyDescent="0.2">
      <c r="A161" s="5">
        <v>43190</v>
      </c>
      <c r="B161" s="6" t="s">
        <v>344</v>
      </c>
      <c r="C161" s="7">
        <v>13966</v>
      </c>
      <c r="D161" s="8" t="s">
        <v>345</v>
      </c>
      <c r="E161" s="6" t="s">
        <v>8</v>
      </c>
      <c r="F161" s="6"/>
      <c r="G161" s="6"/>
      <c r="H161" s="30">
        <v>784318.02</v>
      </c>
      <c r="I161" s="4"/>
      <c r="J161" s="4"/>
    </row>
    <row r="162" spans="1:10" x14ac:dyDescent="0.2">
      <c r="A162" s="5">
        <v>43190</v>
      </c>
      <c r="B162" s="6" t="s">
        <v>346</v>
      </c>
      <c r="C162" s="7">
        <v>12810</v>
      </c>
      <c r="D162" s="8" t="s">
        <v>347</v>
      </c>
      <c r="E162" s="6" t="s">
        <v>303</v>
      </c>
      <c r="F162" s="6"/>
      <c r="G162" s="6"/>
      <c r="H162" s="30">
        <v>217650.31</v>
      </c>
      <c r="I162" s="4"/>
      <c r="J162" s="4"/>
    </row>
    <row r="163" spans="1:10" x14ac:dyDescent="0.2">
      <c r="A163" s="5">
        <v>43190</v>
      </c>
      <c r="B163" s="6" t="s">
        <v>348</v>
      </c>
      <c r="C163" s="7">
        <v>4454</v>
      </c>
      <c r="D163" s="8" t="s">
        <v>349</v>
      </c>
      <c r="E163" s="6" t="s">
        <v>350</v>
      </c>
      <c r="F163" s="6"/>
      <c r="G163" s="6"/>
      <c r="H163" s="30">
        <v>1674408.35</v>
      </c>
      <c r="I163" s="4"/>
      <c r="J163" s="4"/>
    </row>
    <row r="164" spans="1:10" x14ac:dyDescent="0.2">
      <c r="A164" s="5">
        <v>43190</v>
      </c>
      <c r="B164" s="6" t="s">
        <v>351</v>
      </c>
      <c r="C164" s="7">
        <v>4232</v>
      </c>
      <c r="D164" s="8" t="s">
        <v>352</v>
      </c>
      <c r="E164" s="6" t="s">
        <v>8</v>
      </c>
      <c r="F164" s="6"/>
      <c r="G164" s="6"/>
      <c r="H164" s="30">
        <v>774720.16</v>
      </c>
      <c r="I164" s="4"/>
      <c r="J164" s="4"/>
    </row>
    <row r="165" spans="1:10" x14ac:dyDescent="0.2">
      <c r="A165" s="5">
        <v>43190</v>
      </c>
      <c r="B165" s="6" t="s">
        <v>353</v>
      </c>
      <c r="C165" s="7">
        <v>127556</v>
      </c>
      <c r="D165" s="8" t="s">
        <v>354</v>
      </c>
      <c r="E165" s="6" t="s">
        <v>23</v>
      </c>
      <c r="F165" s="6"/>
      <c r="G165" s="6"/>
      <c r="H165" s="30">
        <v>1961173.5</v>
      </c>
      <c r="I165" s="4"/>
      <c r="J165" s="4"/>
    </row>
    <row r="166" spans="1:10" x14ac:dyDescent="0.2">
      <c r="A166" s="5">
        <v>43190</v>
      </c>
      <c r="B166" s="6" t="s">
        <v>355</v>
      </c>
      <c r="C166" s="7">
        <v>10575</v>
      </c>
      <c r="D166" s="8" t="s">
        <v>356</v>
      </c>
      <c r="E166" s="6" t="s">
        <v>8</v>
      </c>
      <c r="F166" s="6"/>
      <c r="G166" s="6"/>
      <c r="H166" s="30">
        <v>520759.12</v>
      </c>
      <c r="I166" s="4"/>
      <c r="J166" s="4"/>
    </row>
    <row r="167" spans="1:10" x14ac:dyDescent="0.2">
      <c r="A167" s="5">
        <v>43190</v>
      </c>
      <c r="B167" s="6" t="s">
        <v>357</v>
      </c>
      <c r="C167" s="7">
        <v>21418</v>
      </c>
      <c r="D167" s="8" t="s">
        <v>358</v>
      </c>
      <c r="E167" s="6" t="s">
        <v>172</v>
      </c>
      <c r="F167" s="6"/>
      <c r="G167" s="6"/>
      <c r="H167" s="30">
        <v>237346.25</v>
      </c>
      <c r="I167" s="4"/>
      <c r="J167" s="4"/>
    </row>
    <row r="168" spans="1:10" x14ac:dyDescent="0.2">
      <c r="A168" s="5">
        <v>43190</v>
      </c>
      <c r="B168" s="6" t="s">
        <v>359</v>
      </c>
      <c r="C168" s="7">
        <v>2964</v>
      </c>
      <c r="D168" s="8" t="s">
        <v>360</v>
      </c>
      <c r="E168" s="6" t="s">
        <v>350</v>
      </c>
      <c r="F168" s="6"/>
      <c r="G168" s="6"/>
      <c r="H168" s="30">
        <v>170310.34</v>
      </c>
      <c r="I168" s="4"/>
      <c r="J168" s="4"/>
    </row>
    <row r="169" spans="1:10" x14ac:dyDescent="0.2">
      <c r="A169" s="5">
        <v>43190</v>
      </c>
      <c r="B169" s="6" t="s">
        <v>361</v>
      </c>
      <c r="C169" s="7">
        <v>2834</v>
      </c>
      <c r="D169" s="8" t="s">
        <v>362</v>
      </c>
      <c r="E169" s="6" t="s">
        <v>303</v>
      </c>
      <c r="F169" s="6"/>
      <c r="G169" s="6"/>
      <c r="H169" s="30">
        <v>242347.75</v>
      </c>
      <c r="I169" s="4"/>
      <c r="J169" s="4"/>
    </row>
    <row r="170" spans="1:10" x14ac:dyDescent="0.2">
      <c r="A170" s="5">
        <v>43190</v>
      </c>
      <c r="B170" s="6" t="s">
        <v>363</v>
      </c>
      <c r="C170" s="7">
        <v>4770</v>
      </c>
      <c r="D170" s="8" t="s">
        <v>364</v>
      </c>
      <c r="E170" s="6" t="s">
        <v>23</v>
      </c>
      <c r="F170" s="6"/>
      <c r="G170" s="6"/>
      <c r="H170" s="30">
        <v>125546.4</v>
      </c>
      <c r="I170" s="4"/>
      <c r="J170" s="4"/>
    </row>
    <row r="171" spans="1:10" x14ac:dyDescent="0.2">
      <c r="A171" s="5">
        <v>43190</v>
      </c>
      <c r="B171" s="6" t="s">
        <v>365</v>
      </c>
      <c r="C171" s="7">
        <v>17595</v>
      </c>
      <c r="D171" s="8" t="s">
        <v>366</v>
      </c>
      <c r="E171" s="6" t="s">
        <v>8</v>
      </c>
      <c r="F171" s="6"/>
      <c r="G171" s="6"/>
      <c r="H171" s="30">
        <v>501961.65</v>
      </c>
      <c r="I171" s="4"/>
      <c r="J171" s="4"/>
    </row>
    <row r="172" spans="1:10" x14ac:dyDescent="0.2">
      <c r="A172" s="5">
        <v>43190</v>
      </c>
      <c r="B172" s="6" t="s">
        <v>367</v>
      </c>
      <c r="C172" s="7">
        <v>17469</v>
      </c>
      <c r="D172" s="8" t="s">
        <v>368</v>
      </c>
      <c r="E172" s="6" t="s">
        <v>8</v>
      </c>
      <c r="F172" s="6"/>
      <c r="G172" s="6"/>
      <c r="H172" s="30">
        <v>1199219.03</v>
      </c>
      <c r="I172" s="4"/>
      <c r="J172" s="4"/>
    </row>
    <row r="173" spans="1:10" x14ac:dyDescent="0.2">
      <c r="A173" s="5">
        <v>43190</v>
      </c>
      <c r="B173" s="6" t="s">
        <v>369</v>
      </c>
      <c r="C173" s="7">
        <v>37951</v>
      </c>
      <c r="D173" s="8" t="s">
        <v>370</v>
      </c>
      <c r="E173" s="6" t="s">
        <v>8</v>
      </c>
      <c r="F173" s="6"/>
      <c r="G173" s="6"/>
      <c r="H173" s="30">
        <v>1588325.42</v>
      </c>
      <c r="I173" s="4"/>
      <c r="J173" s="4"/>
    </row>
    <row r="174" spans="1:10" x14ac:dyDescent="0.2">
      <c r="A174" s="5">
        <v>43190</v>
      </c>
      <c r="B174" s="6" t="s">
        <v>371</v>
      </c>
      <c r="C174" s="7">
        <v>488100</v>
      </c>
      <c r="D174" s="8" t="s">
        <v>372</v>
      </c>
      <c r="E174" s="6" t="s">
        <v>29</v>
      </c>
      <c r="F174" s="6"/>
      <c r="G174" s="6"/>
      <c r="H174" s="30">
        <v>3154177.36</v>
      </c>
      <c r="I174" s="4"/>
      <c r="J174" s="4"/>
    </row>
    <row r="175" spans="1:10" x14ac:dyDescent="0.2">
      <c r="A175" s="5">
        <v>43190</v>
      </c>
      <c r="B175" s="6" t="s">
        <v>373</v>
      </c>
      <c r="C175" s="7">
        <v>63074</v>
      </c>
      <c r="D175" s="8" t="s">
        <v>374</v>
      </c>
      <c r="E175" s="6" t="s">
        <v>8</v>
      </c>
      <c r="F175" s="6"/>
      <c r="G175" s="6"/>
      <c r="H175" s="30">
        <v>1832239.19</v>
      </c>
      <c r="I175" s="4"/>
      <c r="J175" s="4"/>
    </row>
    <row r="176" spans="1:10" x14ac:dyDescent="0.2">
      <c r="A176" s="5">
        <v>43190</v>
      </c>
      <c r="B176" s="6" t="s">
        <v>375</v>
      </c>
      <c r="C176" s="7">
        <v>32044</v>
      </c>
      <c r="D176" s="8" t="s">
        <v>376</v>
      </c>
      <c r="E176" s="6" t="s">
        <v>110</v>
      </c>
      <c r="F176" s="6"/>
      <c r="G176" s="6"/>
      <c r="H176" s="30">
        <v>693343.21</v>
      </c>
      <c r="I176" s="4"/>
      <c r="J176" s="4"/>
    </row>
    <row r="177" spans="1:10" x14ac:dyDescent="0.2">
      <c r="A177" s="5">
        <v>43190</v>
      </c>
      <c r="B177" s="6" t="s">
        <v>377</v>
      </c>
      <c r="C177" s="7">
        <v>41634</v>
      </c>
      <c r="D177" s="8" t="s">
        <v>378</v>
      </c>
      <c r="E177" s="6" t="s">
        <v>8</v>
      </c>
      <c r="F177" s="6"/>
      <c r="G177" s="6"/>
      <c r="H177" s="30">
        <v>1029274.96</v>
      </c>
      <c r="I177" s="4"/>
      <c r="J177" s="4"/>
    </row>
    <row r="178" spans="1:10" x14ac:dyDescent="0.2">
      <c r="A178" s="5">
        <v>43190</v>
      </c>
      <c r="B178" s="6" t="s">
        <v>379</v>
      </c>
      <c r="C178" s="7">
        <v>-3</v>
      </c>
      <c r="D178" s="8" t="s">
        <v>380</v>
      </c>
      <c r="E178" s="6" t="s">
        <v>8</v>
      </c>
      <c r="F178" s="6"/>
      <c r="G178" s="6"/>
      <c r="H178" s="30">
        <v>-282613.3</v>
      </c>
      <c r="I178" s="4"/>
      <c r="J178" s="4"/>
    </row>
    <row r="179" spans="1:10" x14ac:dyDescent="0.2">
      <c r="A179" s="5">
        <v>43190</v>
      </c>
      <c r="B179" s="6" t="s">
        <v>379</v>
      </c>
      <c r="C179" s="7">
        <v>92</v>
      </c>
      <c r="D179" s="8" t="s">
        <v>380</v>
      </c>
      <c r="E179" s="6" t="s">
        <v>8</v>
      </c>
      <c r="F179" s="6"/>
      <c r="G179" s="6"/>
      <c r="H179" s="30">
        <v>-108629.16000000003</v>
      </c>
      <c r="I179" s="4"/>
      <c r="J179" s="4"/>
    </row>
    <row r="180" spans="1:10" x14ac:dyDescent="0.2">
      <c r="A180" s="5">
        <v>43190</v>
      </c>
      <c r="B180" s="6" t="s">
        <v>381</v>
      </c>
      <c r="C180" s="7">
        <v>-11</v>
      </c>
      <c r="D180" s="8" t="s">
        <v>380</v>
      </c>
      <c r="E180" s="6" t="s">
        <v>110</v>
      </c>
      <c r="F180" s="6"/>
      <c r="G180" s="6"/>
      <c r="H180" s="30">
        <v>-316413.71999999997</v>
      </c>
      <c r="I180" s="4"/>
      <c r="J180" s="4"/>
    </row>
    <row r="181" spans="1:10" x14ac:dyDescent="0.2">
      <c r="A181" s="5">
        <v>43190</v>
      </c>
      <c r="B181" s="6" t="s">
        <v>381</v>
      </c>
      <c r="C181" s="7">
        <v>123</v>
      </c>
      <c r="D181" s="8" t="s">
        <v>380</v>
      </c>
      <c r="E181" s="6" t="s">
        <v>110</v>
      </c>
      <c r="F181" s="6"/>
      <c r="G181" s="6"/>
      <c r="H181" s="30">
        <v>276155.15999999997</v>
      </c>
      <c r="I181" s="4"/>
      <c r="J181" s="4"/>
    </row>
    <row r="182" spans="1:10" x14ac:dyDescent="0.2">
      <c r="A182" s="5">
        <v>43190</v>
      </c>
      <c r="B182" s="6" t="s">
        <v>382</v>
      </c>
      <c r="C182" s="7">
        <v>24165</v>
      </c>
      <c r="D182" s="8" t="s">
        <v>383</v>
      </c>
      <c r="E182" s="6" t="s">
        <v>89</v>
      </c>
      <c r="F182" s="6"/>
      <c r="G182" s="6"/>
      <c r="H182" s="30">
        <v>157239.49</v>
      </c>
      <c r="I182" s="4"/>
      <c r="J182" s="4"/>
    </row>
    <row r="183" spans="1:10" x14ac:dyDescent="0.2">
      <c r="A183" s="5">
        <v>43190</v>
      </c>
      <c r="B183" s="6" t="s">
        <v>384</v>
      </c>
      <c r="C183" s="7">
        <v>28128</v>
      </c>
      <c r="D183" s="8" t="s">
        <v>385</v>
      </c>
      <c r="E183" s="6" t="s">
        <v>8</v>
      </c>
      <c r="F183" s="6"/>
      <c r="G183" s="6"/>
      <c r="H183" s="30">
        <v>670917.27</v>
      </c>
      <c r="I183" s="4"/>
      <c r="J183" s="4"/>
    </row>
    <row r="184" spans="1:10" x14ac:dyDescent="0.2">
      <c r="A184" s="5">
        <v>43190</v>
      </c>
      <c r="B184" s="6" t="s">
        <v>386</v>
      </c>
      <c r="C184" s="7">
        <v>7964</v>
      </c>
      <c r="D184" s="8" t="s">
        <v>387</v>
      </c>
      <c r="E184" s="6" t="s">
        <v>8</v>
      </c>
      <c r="F184" s="6"/>
      <c r="G184" s="6"/>
      <c r="H184" s="30">
        <v>177129.14</v>
      </c>
      <c r="I184" s="4"/>
      <c r="J184" s="4"/>
    </row>
    <row r="185" spans="1:10" x14ac:dyDescent="0.2">
      <c r="A185" s="5">
        <v>43190</v>
      </c>
      <c r="B185" s="6" t="s">
        <v>388</v>
      </c>
      <c r="C185" s="7">
        <v>21201</v>
      </c>
      <c r="D185" s="8" t="s">
        <v>389</v>
      </c>
      <c r="E185" s="6" t="s">
        <v>8</v>
      </c>
      <c r="F185" s="6"/>
      <c r="G185" s="6"/>
      <c r="H185" s="30">
        <v>890629.28</v>
      </c>
      <c r="I185" s="4"/>
      <c r="J185" s="4"/>
    </row>
    <row r="186" spans="1:10" x14ac:dyDescent="0.2">
      <c r="A186" s="5">
        <v>43190</v>
      </c>
      <c r="B186" s="6" t="s">
        <v>390</v>
      </c>
      <c r="C186" s="7">
        <v>84965</v>
      </c>
      <c r="D186" s="8" t="s">
        <v>391</v>
      </c>
      <c r="E186" s="6" t="s">
        <v>8</v>
      </c>
      <c r="F186" s="6"/>
      <c r="G186" s="6"/>
      <c r="H186" s="30">
        <v>2780077.67</v>
      </c>
      <c r="I186" s="4"/>
      <c r="J186" s="4"/>
    </row>
    <row r="187" spans="1:10" x14ac:dyDescent="0.2">
      <c r="A187" s="5">
        <v>43190</v>
      </c>
      <c r="B187" s="6" t="s">
        <v>392</v>
      </c>
      <c r="C187" s="7">
        <v>63405</v>
      </c>
      <c r="D187" s="8" t="s">
        <v>393</v>
      </c>
      <c r="E187" s="6" t="s">
        <v>13</v>
      </c>
      <c r="F187" s="6"/>
      <c r="G187" s="6"/>
      <c r="H187" s="30">
        <v>1434234.0899999999</v>
      </c>
      <c r="I187" s="4"/>
      <c r="J187" s="4"/>
    </row>
    <row r="188" spans="1:10" x14ac:dyDescent="0.2">
      <c r="A188" s="5">
        <v>43190</v>
      </c>
      <c r="B188" s="6" t="s">
        <v>394</v>
      </c>
      <c r="C188" s="7">
        <v>201243</v>
      </c>
      <c r="D188" s="8" t="s">
        <v>395</v>
      </c>
      <c r="E188" s="6" t="s">
        <v>89</v>
      </c>
      <c r="F188" s="6"/>
      <c r="G188" s="6"/>
      <c r="H188" s="30">
        <v>254191.27</v>
      </c>
      <c r="I188" s="4"/>
      <c r="J188" s="4"/>
    </row>
    <row r="189" spans="1:10" x14ac:dyDescent="0.2">
      <c r="A189" s="5">
        <v>43190</v>
      </c>
      <c r="B189" s="6" t="s">
        <v>396</v>
      </c>
      <c r="C189" s="7">
        <v>9440</v>
      </c>
      <c r="D189" s="8" t="s">
        <v>397</v>
      </c>
      <c r="E189" s="6" t="s">
        <v>8</v>
      </c>
      <c r="F189" s="6"/>
      <c r="G189" s="6"/>
      <c r="H189" s="30">
        <v>169648.11</v>
      </c>
      <c r="I189" s="4"/>
      <c r="J189" s="4"/>
    </row>
    <row r="190" spans="1:10" x14ac:dyDescent="0.2">
      <c r="A190" s="5">
        <v>43190</v>
      </c>
      <c r="B190" s="6" t="s">
        <v>398</v>
      </c>
      <c r="C190" s="7">
        <v>31279</v>
      </c>
      <c r="D190" s="8" t="s">
        <v>399</v>
      </c>
      <c r="E190" s="6" t="s">
        <v>8</v>
      </c>
      <c r="F190" s="6"/>
      <c r="G190" s="6"/>
      <c r="H190" s="30">
        <v>1681011.89</v>
      </c>
      <c r="I190" s="4"/>
      <c r="J190" s="4"/>
    </row>
    <row r="191" spans="1:10" x14ac:dyDescent="0.2">
      <c r="A191" s="5">
        <v>43190</v>
      </c>
      <c r="B191" s="6" t="s">
        <v>400</v>
      </c>
      <c r="C191" s="7">
        <v>1745705.99</v>
      </c>
      <c r="D191" s="8" t="s">
        <v>401</v>
      </c>
      <c r="E191" s="6" t="s">
        <v>8</v>
      </c>
      <c r="F191" s="6"/>
      <c r="G191" s="6"/>
      <c r="H191" s="30">
        <v>1240215.1599999999</v>
      </c>
      <c r="I191" s="4"/>
      <c r="J191" s="4"/>
    </row>
    <row r="192" spans="1:10" x14ac:dyDescent="0.2">
      <c r="A192" s="5">
        <v>43190</v>
      </c>
      <c r="B192" s="6" t="s">
        <v>402</v>
      </c>
      <c r="C192" s="7">
        <v>158695</v>
      </c>
      <c r="D192" s="8" t="s">
        <v>403</v>
      </c>
      <c r="E192" s="6" t="s">
        <v>23</v>
      </c>
      <c r="F192" s="6"/>
      <c r="G192" s="6"/>
      <c r="H192" s="30">
        <v>2212208.2999999998</v>
      </c>
      <c r="I192" s="4"/>
      <c r="J192" s="4"/>
    </row>
    <row r="193" spans="1:10" x14ac:dyDescent="0.2">
      <c r="A193" s="5">
        <v>43190</v>
      </c>
      <c r="B193" s="6" t="s">
        <v>404</v>
      </c>
      <c r="C193" s="7">
        <v>281332</v>
      </c>
      <c r="D193" s="8" t="s">
        <v>405</v>
      </c>
      <c r="E193" s="6" t="s">
        <v>89</v>
      </c>
      <c r="F193" s="6"/>
      <c r="G193" s="6"/>
      <c r="H193" s="30">
        <v>727625.9</v>
      </c>
      <c r="I193" s="4"/>
      <c r="J193" s="4"/>
    </row>
    <row r="194" spans="1:10" x14ac:dyDescent="0.2">
      <c r="A194" s="5">
        <v>43190</v>
      </c>
      <c r="B194" s="6" t="s">
        <v>406</v>
      </c>
      <c r="C194" s="7">
        <v>26800</v>
      </c>
      <c r="D194" s="8" t="s">
        <v>407</v>
      </c>
      <c r="E194" s="6" t="s">
        <v>13</v>
      </c>
      <c r="F194" s="6"/>
      <c r="G194" s="6"/>
      <c r="H194" s="30">
        <v>485303.2</v>
      </c>
      <c r="I194" s="4"/>
      <c r="J194" s="4"/>
    </row>
    <row r="195" spans="1:10" x14ac:dyDescent="0.2">
      <c r="A195" s="5">
        <v>43190</v>
      </c>
      <c r="B195" s="6" t="s">
        <v>408</v>
      </c>
      <c r="C195" s="7">
        <v>14742</v>
      </c>
      <c r="D195" s="8" t="s">
        <v>409</v>
      </c>
      <c r="E195" s="6" t="s">
        <v>23</v>
      </c>
      <c r="F195" s="6"/>
      <c r="G195" s="6"/>
      <c r="H195" s="30">
        <v>181031.76</v>
      </c>
      <c r="I195" s="4"/>
      <c r="J195" s="4"/>
    </row>
    <row r="196" spans="1:10" x14ac:dyDescent="0.2">
      <c r="A196" s="5">
        <v>43190</v>
      </c>
      <c r="B196" s="6" t="s">
        <v>410</v>
      </c>
      <c r="C196" s="7">
        <v>42521</v>
      </c>
      <c r="D196" s="8" t="s">
        <v>411</v>
      </c>
      <c r="E196" s="6" t="s">
        <v>285</v>
      </c>
      <c r="F196" s="6"/>
      <c r="G196" s="6"/>
      <c r="H196" s="30">
        <v>1689891.15</v>
      </c>
      <c r="I196" s="4"/>
      <c r="J196" s="4"/>
    </row>
    <row r="197" spans="1:10" x14ac:dyDescent="0.2">
      <c r="A197" s="5">
        <v>43190</v>
      </c>
      <c r="B197" s="6" t="s">
        <v>412</v>
      </c>
      <c r="C197" s="7">
        <v>45000</v>
      </c>
      <c r="D197" s="8" t="s">
        <v>413</v>
      </c>
      <c r="E197" s="6" t="s">
        <v>48</v>
      </c>
      <c r="F197" s="6"/>
      <c r="G197" s="6"/>
      <c r="H197" s="30">
        <v>742261.52</v>
      </c>
      <c r="I197" s="4"/>
      <c r="J197" s="4"/>
    </row>
    <row r="198" spans="1:10" x14ac:dyDescent="0.2">
      <c r="A198" s="5">
        <v>43190</v>
      </c>
      <c r="B198" s="6" t="s">
        <v>414</v>
      </c>
      <c r="C198" s="7">
        <v>446877</v>
      </c>
      <c r="D198" s="8" t="s">
        <v>415</v>
      </c>
      <c r="E198" s="6" t="s">
        <v>26</v>
      </c>
      <c r="F198" s="6"/>
      <c r="G198" s="6"/>
      <c r="H198" s="30">
        <v>2093642.9</v>
      </c>
      <c r="I198" s="4"/>
      <c r="J198" s="4"/>
    </row>
    <row r="199" spans="1:10" x14ac:dyDescent="0.2">
      <c r="A199" s="5">
        <v>43190</v>
      </c>
      <c r="B199" s="6" t="s">
        <v>416</v>
      </c>
      <c r="C199" s="7">
        <v>390004</v>
      </c>
      <c r="D199" s="8" t="s">
        <v>417</v>
      </c>
      <c r="E199" s="6" t="s">
        <v>23</v>
      </c>
      <c r="F199" s="6"/>
      <c r="G199" s="6"/>
      <c r="H199" s="30">
        <v>6366815.2999999998</v>
      </c>
      <c r="I199" s="4"/>
      <c r="J199" s="4"/>
    </row>
    <row r="200" spans="1:10" x14ac:dyDescent="0.2">
      <c r="A200" s="5">
        <v>43190</v>
      </c>
      <c r="B200" s="6" t="s">
        <v>418</v>
      </c>
      <c r="C200" s="7">
        <v>18345</v>
      </c>
      <c r="D200" s="8" t="s">
        <v>419</v>
      </c>
      <c r="E200" s="6" t="s">
        <v>8</v>
      </c>
      <c r="F200" s="6"/>
      <c r="G200" s="6"/>
      <c r="H200" s="30">
        <v>674009.96</v>
      </c>
      <c r="I200" s="4"/>
      <c r="J200" s="4"/>
    </row>
    <row r="201" spans="1:10" x14ac:dyDescent="0.2">
      <c r="A201" s="5">
        <v>43190</v>
      </c>
      <c r="B201" s="6" t="s">
        <v>420</v>
      </c>
      <c r="C201" s="7">
        <v>11709</v>
      </c>
      <c r="D201" s="8" t="s">
        <v>421</v>
      </c>
      <c r="E201" s="6" t="s">
        <v>8</v>
      </c>
      <c r="F201" s="6"/>
      <c r="G201" s="6"/>
      <c r="H201" s="30">
        <v>809313.14</v>
      </c>
      <c r="I201" s="4"/>
      <c r="J201" s="4"/>
    </row>
    <row r="202" spans="1:10" x14ac:dyDescent="0.2">
      <c r="A202" s="5">
        <v>43190</v>
      </c>
      <c r="B202" s="6" t="s">
        <v>422</v>
      </c>
      <c r="C202" s="7">
        <v>432529</v>
      </c>
      <c r="D202" s="8" t="s">
        <v>423</v>
      </c>
      <c r="E202" s="6" t="s">
        <v>8</v>
      </c>
      <c r="F202" s="6"/>
      <c r="G202" s="6"/>
      <c r="H202" s="30">
        <v>20719949.140000001</v>
      </c>
      <c r="I202" s="4"/>
      <c r="J202" s="4"/>
    </row>
    <row r="203" spans="1:10" x14ac:dyDescent="0.2">
      <c r="A203" s="5">
        <v>43190</v>
      </c>
      <c r="B203" s="6" t="s">
        <v>424</v>
      </c>
      <c r="C203" s="7">
        <v>26737</v>
      </c>
      <c r="D203" s="8" t="s">
        <v>425</v>
      </c>
      <c r="E203" s="6" t="s">
        <v>8</v>
      </c>
      <c r="F203" s="6"/>
      <c r="G203" s="6"/>
      <c r="H203" s="30">
        <v>334498.34999999998</v>
      </c>
      <c r="I203" s="4"/>
      <c r="J203" s="4"/>
    </row>
    <row r="204" spans="1:10" x14ac:dyDescent="0.2">
      <c r="A204" s="5">
        <v>43190</v>
      </c>
      <c r="B204" s="6" t="s">
        <v>426</v>
      </c>
      <c r="C204" s="7">
        <v>447718</v>
      </c>
      <c r="D204" s="8" t="s">
        <v>427</v>
      </c>
      <c r="E204" s="6" t="s">
        <v>48</v>
      </c>
      <c r="F204" s="6"/>
      <c r="G204" s="6"/>
      <c r="H204" s="30">
        <v>307842.82</v>
      </c>
      <c r="I204" s="4"/>
      <c r="J204" s="4"/>
    </row>
    <row r="205" spans="1:10" x14ac:dyDescent="0.2">
      <c r="A205" s="5">
        <v>43190</v>
      </c>
      <c r="B205" s="6" t="s">
        <v>428</v>
      </c>
      <c r="C205" s="7">
        <v>94197</v>
      </c>
      <c r="D205" s="8" t="s">
        <v>429</v>
      </c>
      <c r="E205" s="6" t="s">
        <v>26</v>
      </c>
      <c r="F205" s="6"/>
      <c r="G205" s="6"/>
      <c r="H205" s="30">
        <v>1659929.79</v>
      </c>
      <c r="I205" s="4"/>
      <c r="J205" s="4"/>
    </row>
    <row r="206" spans="1:10" x14ac:dyDescent="0.2">
      <c r="A206" s="5">
        <v>43190</v>
      </c>
      <c r="B206" s="6" t="s">
        <v>430</v>
      </c>
      <c r="C206" s="7">
        <v>4767</v>
      </c>
      <c r="D206" s="8" t="s">
        <v>431</v>
      </c>
      <c r="E206" s="6" t="s">
        <v>8</v>
      </c>
      <c r="F206" s="6"/>
      <c r="G206" s="6"/>
      <c r="H206" s="30">
        <v>604982.1</v>
      </c>
      <c r="I206" s="4"/>
      <c r="J206" s="4"/>
    </row>
    <row r="207" spans="1:10" x14ac:dyDescent="0.2">
      <c r="A207" s="5">
        <v>43190</v>
      </c>
      <c r="B207" s="6" t="s">
        <v>432</v>
      </c>
      <c r="C207" s="7">
        <v>56900</v>
      </c>
      <c r="D207" s="8" t="s">
        <v>433</v>
      </c>
      <c r="E207" s="6" t="s">
        <v>101</v>
      </c>
      <c r="F207" s="6"/>
      <c r="G207" s="6"/>
      <c r="H207" s="30">
        <v>1392867.25</v>
      </c>
      <c r="I207" s="4"/>
      <c r="J207" s="4"/>
    </row>
    <row r="208" spans="1:10" x14ac:dyDescent="0.2">
      <c r="A208" s="5">
        <v>43190</v>
      </c>
      <c r="B208" s="6" t="s">
        <v>434</v>
      </c>
      <c r="C208" s="7">
        <v>160500</v>
      </c>
      <c r="D208" s="8" t="s">
        <v>435</v>
      </c>
      <c r="E208" s="6" t="s">
        <v>48</v>
      </c>
      <c r="F208" s="6"/>
      <c r="G208" s="6"/>
      <c r="H208" s="30">
        <v>435887.9</v>
      </c>
      <c r="I208" s="4"/>
      <c r="J208" s="4"/>
    </row>
    <row r="209" spans="1:10" x14ac:dyDescent="0.2">
      <c r="A209" s="5">
        <v>43190</v>
      </c>
      <c r="B209" s="6" t="s">
        <v>436</v>
      </c>
      <c r="C209" s="7">
        <v>40750</v>
      </c>
      <c r="D209" s="8" t="s">
        <v>437</v>
      </c>
      <c r="E209" s="6" t="s">
        <v>101</v>
      </c>
      <c r="F209" s="6"/>
      <c r="G209" s="6"/>
      <c r="H209" s="30">
        <v>2247988.7799999998</v>
      </c>
      <c r="I209" s="4"/>
      <c r="J209" s="4"/>
    </row>
    <row r="210" spans="1:10" x14ac:dyDescent="0.2">
      <c r="A210" s="5">
        <v>43190</v>
      </c>
      <c r="B210" s="6" t="s">
        <v>438</v>
      </c>
      <c r="C210" s="7">
        <v>22100</v>
      </c>
      <c r="D210" s="8" t="s">
        <v>439</v>
      </c>
      <c r="E210" s="6" t="s">
        <v>101</v>
      </c>
      <c r="F210" s="6"/>
      <c r="G210" s="6"/>
      <c r="H210" s="30">
        <v>785710.36</v>
      </c>
      <c r="I210" s="4"/>
      <c r="J210" s="4"/>
    </row>
    <row r="211" spans="1:10" x14ac:dyDescent="0.2">
      <c r="A211" s="5">
        <v>43190</v>
      </c>
      <c r="B211" s="6" t="s">
        <v>440</v>
      </c>
      <c r="C211" s="7">
        <v>134990</v>
      </c>
      <c r="D211" s="8" t="s">
        <v>441</v>
      </c>
      <c r="E211" s="6" t="s">
        <v>8</v>
      </c>
      <c r="F211" s="6"/>
      <c r="G211" s="6"/>
      <c r="H211" s="30">
        <v>2109338.7400000002</v>
      </c>
      <c r="I211" s="4"/>
      <c r="J211" s="4"/>
    </row>
    <row r="212" spans="1:10" x14ac:dyDescent="0.2">
      <c r="A212" s="5">
        <v>43190</v>
      </c>
      <c r="B212" s="6" t="s">
        <v>442</v>
      </c>
      <c r="C212" s="7">
        <v>16630</v>
      </c>
      <c r="D212" s="8" t="s">
        <v>443</v>
      </c>
      <c r="E212" s="6" t="s">
        <v>23</v>
      </c>
      <c r="F212" s="6"/>
      <c r="G212" s="6"/>
      <c r="H212" s="30">
        <v>132624.25</v>
      </c>
      <c r="I212" s="4"/>
      <c r="J212" s="4"/>
    </row>
    <row r="213" spans="1:10" x14ac:dyDescent="0.2">
      <c r="A213" s="5">
        <v>43190</v>
      </c>
      <c r="B213" s="6" t="s">
        <v>444</v>
      </c>
      <c r="C213" s="7">
        <v>306014</v>
      </c>
      <c r="D213" s="8" t="s">
        <v>445</v>
      </c>
      <c r="E213" s="6" t="s">
        <v>158</v>
      </c>
      <c r="F213" s="6"/>
      <c r="G213" s="6"/>
      <c r="H213" s="30">
        <v>6006359.6500000004</v>
      </c>
      <c r="I213" s="4"/>
      <c r="J213" s="4"/>
    </row>
    <row r="214" spans="1:10" x14ac:dyDescent="0.2">
      <c r="A214" s="5">
        <v>43190</v>
      </c>
      <c r="B214" s="6" t="s">
        <v>446</v>
      </c>
      <c r="C214" s="7">
        <v>846161</v>
      </c>
      <c r="D214" s="8" t="s">
        <v>447</v>
      </c>
      <c r="E214" s="6" t="s">
        <v>158</v>
      </c>
      <c r="F214" s="6"/>
      <c r="G214" s="6"/>
      <c r="H214" s="30">
        <v>10767017.18</v>
      </c>
      <c r="I214" s="4"/>
      <c r="J214" s="4"/>
    </row>
    <row r="215" spans="1:10" x14ac:dyDescent="0.2">
      <c r="A215" s="5">
        <v>43190</v>
      </c>
      <c r="B215" s="6" t="s">
        <v>448</v>
      </c>
      <c r="C215" s="7">
        <v>114117</v>
      </c>
      <c r="D215" s="8" t="s">
        <v>449</v>
      </c>
      <c r="E215" s="6" t="s">
        <v>8</v>
      </c>
      <c r="F215" s="6"/>
      <c r="G215" s="6"/>
      <c r="H215" s="30">
        <v>6956189.96</v>
      </c>
      <c r="I215" s="4"/>
      <c r="J215" s="4"/>
    </row>
    <row r="216" spans="1:10" x14ac:dyDescent="0.2">
      <c r="A216" s="5">
        <v>43190</v>
      </c>
      <c r="B216" s="6" t="s">
        <v>450</v>
      </c>
      <c r="C216" s="7">
        <v>212252</v>
      </c>
      <c r="D216" s="8" t="s">
        <v>451</v>
      </c>
      <c r="E216" s="6" t="s">
        <v>89</v>
      </c>
      <c r="F216" s="6"/>
      <c r="G216" s="6"/>
      <c r="H216" s="30">
        <v>868123</v>
      </c>
      <c r="I216" s="4"/>
      <c r="J216" s="4"/>
    </row>
    <row r="217" spans="1:10" x14ac:dyDescent="0.2">
      <c r="A217" s="5">
        <v>43190</v>
      </c>
      <c r="B217" s="6" t="s">
        <v>452</v>
      </c>
      <c r="C217" s="7">
        <v>12736</v>
      </c>
      <c r="D217" s="8" t="s">
        <v>453</v>
      </c>
      <c r="E217" s="6" t="s">
        <v>13</v>
      </c>
      <c r="F217" s="6"/>
      <c r="G217" s="6"/>
      <c r="H217" s="30">
        <v>681672.01</v>
      </c>
      <c r="I217" s="4"/>
      <c r="J217" s="4"/>
    </row>
    <row r="218" spans="1:10" x14ac:dyDescent="0.2">
      <c r="A218" s="5">
        <v>43190</v>
      </c>
      <c r="B218" s="6" t="s">
        <v>454</v>
      </c>
      <c r="C218" s="7">
        <v>87659</v>
      </c>
      <c r="D218" s="8" t="s">
        <v>455</v>
      </c>
      <c r="E218" s="6" t="s">
        <v>8</v>
      </c>
      <c r="F218" s="6"/>
      <c r="G218" s="6"/>
      <c r="H218" s="30">
        <v>3235658.95</v>
      </c>
      <c r="I218" s="4"/>
      <c r="J218" s="4"/>
    </row>
    <row r="219" spans="1:10" x14ac:dyDescent="0.2">
      <c r="A219" s="5">
        <v>43190</v>
      </c>
      <c r="B219" s="6" t="s">
        <v>456</v>
      </c>
      <c r="C219" s="7">
        <v>9</v>
      </c>
      <c r="D219" s="8" t="s">
        <v>457</v>
      </c>
      <c r="E219" s="6" t="s">
        <v>8</v>
      </c>
      <c r="F219" s="6"/>
      <c r="G219" s="6"/>
      <c r="H219" s="30">
        <v>147.69</v>
      </c>
      <c r="I219" s="4"/>
      <c r="J219" s="4"/>
    </row>
    <row r="220" spans="1:10" x14ac:dyDescent="0.2">
      <c r="A220" s="5">
        <v>43190</v>
      </c>
      <c r="B220" s="6" t="s">
        <v>458</v>
      </c>
      <c r="C220" s="7">
        <v>4205</v>
      </c>
      <c r="D220" s="8" t="s">
        <v>459</v>
      </c>
      <c r="E220" s="6" t="s">
        <v>23</v>
      </c>
      <c r="F220" s="6"/>
      <c r="G220" s="6"/>
      <c r="H220" s="30">
        <v>195953</v>
      </c>
      <c r="I220" s="4"/>
      <c r="J220" s="4"/>
    </row>
    <row r="221" spans="1:10" x14ac:dyDescent="0.2">
      <c r="A221" s="5">
        <v>43190</v>
      </c>
      <c r="B221" s="6" t="s">
        <v>460</v>
      </c>
      <c r="C221" s="7">
        <v>3078</v>
      </c>
      <c r="D221" s="8" t="s">
        <v>461</v>
      </c>
      <c r="E221" s="6" t="s">
        <v>8</v>
      </c>
      <c r="F221" s="6"/>
      <c r="G221" s="6"/>
      <c r="H221" s="30">
        <v>380295.75</v>
      </c>
      <c r="I221" s="4"/>
      <c r="J221" s="4"/>
    </row>
    <row r="222" spans="1:10" x14ac:dyDescent="0.2">
      <c r="A222" s="5">
        <v>43190</v>
      </c>
      <c r="B222" s="6" t="s">
        <v>462</v>
      </c>
      <c r="C222" s="7">
        <v>524</v>
      </c>
      <c r="D222" s="8" t="s">
        <v>463</v>
      </c>
      <c r="E222" s="6" t="s">
        <v>8</v>
      </c>
      <c r="F222" s="6"/>
      <c r="G222" s="6"/>
      <c r="H222" s="30">
        <v>154207.93</v>
      </c>
      <c r="I222" s="4"/>
      <c r="J222" s="4"/>
    </row>
    <row r="223" spans="1:10" x14ac:dyDescent="0.2">
      <c r="A223" s="5">
        <v>43190</v>
      </c>
      <c r="B223" s="6" t="s">
        <v>464</v>
      </c>
      <c r="C223" s="7">
        <v>114646</v>
      </c>
      <c r="D223" s="8" t="s">
        <v>465</v>
      </c>
      <c r="E223" s="6" t="s">
        <v>89</v>
      </c>
      <c r="F223" s="6"/>
      <c r="G223" s="6"/>
      <c r="H223" s="30">
        <v>270186.75</v>
      </c>
      <c r="I223" s="4"/>
      <c r="J223" s="4"/>
    </row>
    <row r="224" spans="1:10" x14ac:dyDescent="0.2">
      <c r="A224" s="5">
        <v>43190</v>
      </c>
      <c r="B224" s="6" t="s">
        <v>466</v>
      </c>
      <c r="C224" s="7">
        <v>25181</v>
      </c>
      <c r="D224" s="8" t="s">
        <v>467</v>
      </c>
      <c r="E224" s="6" t="s">
        <v>326</v>
      </c>
      <c r="F224" s="6"/>
      <c r="G224" s="6"/>
      <c r="H224" s="30">
        <v>793914.42</v>
      </c>
      <c r="I224" s="4"/>
      <c r="J224" s="4"/>
    </row>
    <row r="225" spans="1:10" x14ac:dyDescent="0.2">
      <c r="A225" s="5">
        <v>43190</v>
      </c>
      <c r="B225" s="6" t="s">
        <v>468</v>
      </c>
      <c r="C225" s="7">
        <v>53671</v>
      </c>
      <c r="D225" s="8" t="s">
        <v>469</v>
      </c>
      <c r="E225" s="6" t="s">
        <v>89</v>
      </c>
      <c r="F225" s="6"/>
      <c r="G225" s="6"/>
      <c r="H225" s="30">
        <v>298755.11</v>
      </c>
      <c r="I225" s="4"/>
      <c r="J225" s="4"/>
    </row>
    <row r="226" spans="1:10" x14ac:dyDescent="0.2">
      <c r="A226" s="5">
        <v>43190</v>
      </c>
      <c r="B226" s="6" t="s">
        <v>470</v>
      </c>
      <c r="C226" s="7">
        <v>74500</v>
      </c>
      <c r="D226" s="8" t="s">
        <v>471</v>
      </c>
      <c r="E226" s="6" t="s">
        <v>101</v>
      </c>
      <c r="F226" s="6"/>
      <c r="G226" s="6"/>
      <c r="H226" s="30">
        <v>1030950.59</v>
      </c>
      <c r="I226" s="4"/>
      <c r="J226" s="4"/>
    </row>
    <row r="227" spans="1:10" x14ac:dyDescent="0.2">
      <c r="A227" s="5">
        <v>43190</v>
      </c>
      <c r="B227" s="6" t="s">
        <v>472</v>
      </c>
      <c r="C227" s="7">
        <v>37011</v>
      </c>
      <c r="D227" s="8" t="s">
        <v>473</v>
      </c>
      <c r="E227" s="6" t="s">
        <v>8</v>
      </c>
      <c r="F227" s="6"/>
      <c r="G227" s="6"/>
      <c r="H227" s="30">
        <v>1886431.51</v>
      </c>
      <c r="I227" s="4"/>
      <c r="J227" s="4"/>
    </row>
    <row r="228" spans="1:10" x14ac:dyDescent="0.2">
      <c r="A228" s="5">
        <v>43190</v>
      </c>
      <c r="B228" s="6" t="s">
        <v>474</v>
      </c>
      <c r="C228" s="7">
        <v>13886</v>
      </c>
      <c r="D228" s="8" t="s">
        <v>475</v>
      </c>
      <c r="E228" s="6" t="s">
        <v>8</v>
      </c>
      <c r="F228" s="6"/>
      <c r="G228" s="6"/>
      <c r="H228" s="30">
        <v>1197256.53</v>
      </c>
      <c r="I228" s="4"/>
      <c r="J228" s="4"/>
    </row>
    <row r="229" spans="1:10" x14ac:dyDescent="0.2">
      <c r="A229" s="5">
        <v>43190</v>
      </c>
      <c r="B229" s="6" t="s">
        <v>476</v>
      </c>
      <c r="C229" s="7">
        <v>22800</v>
      </c>
      <c r="D229" s="8" t="s">
        <v>477</v>
      </c>
      <c r="E229" s="6" t="s">
        <v>101</v>
      </c>
      <c r="F229" s="6"/>
      <c r="G229" s="6"/>
      <c r="H229" s="30">
        <v>654101.74</v>
      </c>
      <c r="I229" s="4"/>
      <c r="J229" s="4"/>
    </row>
    <row r="230" spans="1:10" x14ac:dyDescent="0.2">
      <c r="A230" s="5">
        <v>43190</v>
      </c>
      <c r="B230" s="6" t="s">
        <v>478</v>
      </c>
      <c r="C230" s="7">
        <v>12753</v>
      </c>
      <c r="D230" s="8" t="s">
        <v>479</v>
      </c>
      <c r="E230" s="6" t="s">
        <v>8</v>
      </c>
      <c r="F230" s="6"/>
      <c r="G230" s="6"/>
      <c r="H230" s="30">
        <v>1165024.75</v>
      </c>
      <c r="I230" s="4"/>
      <c r="J230" s="4"/>
    </row>
    <row r="231" spans="1:10" x14ac:dyDescent="0.2">
      <c r="A231" s="5">
        <v>43190</v>
      </c>
      <c r="B231" s="6" t="s">
        <v>480</v>
      </c>
      <c r="C231" s="7">
        <v>140239</v>
      </c>
      <c r="D231" s="8" t="s">
        <v>481</v>
      </c>
      <c r="E231" s="6" t="s">
        <v>8</v>
      </c>
      <c r="F231" s="6"/>
      <c r="G231" s="6"/>
      <c r="H231" s="30">
        <v>17446896.77</v>
      </c>
      <c r="I231" s="4"/>
      <c r="J231" s="4"/>
    </row>
    <row r="232" spans="1:10" x14ac:dyDescent="0.2">
      <c r="A232" s="5">
        <v>43190</v>
      </c>
      <c r="B232" s="6" t="s">
        <v>482</v>
      </c>
      <c r="C232" s="7">
        <v>27739</v>
      </c>
      <c r="D232" s="8" t="s">
        <v>483</v>
      </c>
      <c r="E232" s="6" t="s">
        <v>13</v>
      </c>
      <c r="F232" s="6"/>
      <c r="G232" s="6"/>
      <c r="H232" s="30">
        <v>86657.53</v>
      </c>
      <c r="I232" s="4"/>
      <c r="J232" s="4"/>
    </row>
    <row r="233" spans="1:10" x14ac:dyDescent="0.2">
      <c r="A233" s="5">
        <v>43190</v>
      </c>
      <c r="B233" s="6" t="s">
        <v>484</v>
      </c>
      <c r="C233" s="7">
        <v>959300</v>
      </c>
      <c r="D233" s="8" t="s">
        <v>485</v>
      </c>
      <c r="E233" s="6" t="s">
        <v>292</v>
      </c>
      <c r="F233" s="6"/>
      <c r="G233" s="6"/>
      <c r="H233" s="30">
        <v>4636247.47</v>
      </c>
      <c r="I233" s="4"/>
      <c r="J233" s="4"/>
    </row>
    <row r="234" spans="1:10" x14ac:dyDescent="0.2">
      <c r="A234" s="5">
        <v>43190</v>
      </c>
      <c r="B234" s="6" t="s">
        <v>486</v>
      </c>
      <c r="C234" s="7">
        <v>87400</v>
      </c>
      <c r="D234" s="8" t="s">
        <v>487</v>
      </c>
      <c r="E234" s="6" t="s">
        <v>101</v>
      </c>
      <c r="F234" s="6"/>
      <c r="G234" s="6"/>
      <c r="H234" s="30">
        <v>1589673.56</v>
      </c>
      <c r="I234" s="4"/>
      <c r="J234" s="4"/>
    </row>
    <row r="235" spans="1:10" x14ac:dyDescent="0.2">
      <c r="A235" s="5">
        <v>43190</v>
      </c>
      <c r="B235" s="6" t="s">
        <v>488</v>
      </c>
      <c r="C235" s="7">
        <v>141028</v>
      </c>
      <c r="D235" s="8" t="s">
        <v>489</v>
      </c>
      <c r="E235" s="6" t="s">
        <v>329</v>
      </c>
      <c r="F235" s="6"/>
      <c r="G235" s="6"/>
      <c r="H235" s="30">
        <v>1287100.52</v>
      </c>
      <c r="I235" s="4"/>
      <c r="J235" s="4"/>
    </row>
    <row r="236" spans="1:10" x14ac:dyDescent="0.2">
      <c r="A236" s="5">
        <v>43190</v>
      </c>
      <c r="B236" s="6" t="s">
        <v>490</v>
      </c>
      <c r="C236" s="7">
        <v>14722</v>
      </c>
      <c r="D236" s="8" t="s">
        <v>491</v>
      </c>
      <c r="E236" s="6" t="s">
        <v>8</v>
      </c>
      <c r="F236" s="6"/>
      <c r="G236" s="6"/>
      <c r="H236" s="30">
        <v>178725.14</v>
      </c>
      <c r="I236" s="4"/>
      <c r="J236" s="4"/>
    </row>
    <row r="237" spans="1:10" x14ac:dyDescent="0.2">
      <c r="A237" s="5">
        <v>43190</v>
      </c>
      <c r="B237" s="6" t="s">
        <v>492</v>
      </c>
      <c r="C237" s="7">
        <v>16333</v>
      </c>
      <c r="D237" s="8" t="s">
        <v>493</v>
      </c>
      <c r="E237" s="6" t="s">
        <v>8</v>
      </c>
      <c r="F237" s="6"/>
      <c r="G237" s="6"/>
      <c r="H237" s="30">
        <v>1282259.08</v>
      </c>
      <c r="I237" s="4"/>
      <c r="J237" s="4"/>
    </row>
    <row r="238" spans="1:10" x14ac:dyDescent="0.2">
      <c r="A238" s="5">
        <v>43190</v>
      </c>
      <c r="B238" s="6" t="s">
        <v>494</v>
      </c>
      <c r="C238" s="7">
        <v>43235</v>
      </c>
      <c r="D238" s="8" t="s">
        <v>495</v>
      </c>
      <c r="E238" s="6" t="s">
        <v>496</v>
      </c>
      <c r="F238" s="6"/>
      <c r="G238" s="6"/>
      <c r="H238" s="30">
        <v>1303918.05</v>
      </c>
      <c r="I238" s="4"/>
      <c r="J238" s="4"/>
    </row>
    <row r="239" spans="1:10" x14ac:dyDescent="0.2">
      <c r="A239" s="5">
        <v>43190</v>
      </c>
      <c r="B239" s="6" t="s">
        <v>494</v>
      </c>
      <c r="C239" s="7">
        <v>203030</v>
      </c>
      <c r="D239" s="8" t="s">
        <v>497</v>
      </c>
      <c r="E239" s="6" t="s">
        <v>496</v>
      </c>
      <c r="F239" s="6"/>
      <c r="G239" s="6"/>
      <c r="H239" s="30">
        <v>6123152.0999999996</v>
      </c>
      <c r="I239" s="4"/>
      <c r="J239" s="4"/>
    </row>
    <row r="240" spans="1:10" x14ac:dyDescent="0.2">
      <c r="A240" s="5">
        <v>43190</v>
      </c>
      <c r="B240" s="6" t="s">
        <v>498</v>
      </c>
      <c r="C240" s="7">
        <v>10661</v>
      </c>
      <c r="D240" s="8" t="s">
        <v>499</v>
      </c>
      <c r="E240" s="6" t="s">
        <v>8</v>
      </c>
      <c r="F240" s="6"/>
      <c r="G240" s="6"/>
      <c r="H240" s="30">
        <v>828378.13</v>
      </c>
      <c r="I240" s="4"/>
      <c r="J240" s="4"/>
    </row>
    <row r="241" spans="1:10" x14ac:dyDescent="0.2">
      <c r="A241" s="5">
        <v>43190</v>
      </c>
      <c r="B241" s="6" t="s">
        <v>500</v>
      </c>
      <c r="C241" s="7">
        <v>19232</v>
      </c>
      <c r="D241" s="8" t="s">
        <v>501</v>
      </c>
      <c r="E241" s="6" t="s">
        <v>8</v>
      </c>
      <c r="F241" s="6"/>
      <c r="G241" s="6"/>
      <c r="H241" s="30">
        <v>897849.66</v>
      </c>
      <c r="I241" s="4"/>
      <c r="J241" s="4"/>
    </row>
    <row r="242" spans="1:10" x14ac:dyDescent="0.2">
      <c r="A242" s="5">
        <v>43190</v>
      </c>
      <c r="B242" s="6" t="s">
        <v>502</v>
      </c>
      <c r="C242" s="7">
        <v>11648</v>
      </c>
      <c r="D242" s="8" t="s">
        <v>503</v>
      </c>
      <c r="E242" s="6" t="s">
        <v>94</v>
      </c>
      <c r="F242" s="6"/>
      <c r="G242" s="6"/>
      <c r="H242" s="30">
        <v>822877.17</v>
      </c>
      <c r="I242" s="4"/>
      <c r="J242" s="4"/>
    </row>
    <row r="243" spans="1:10" x14ac:dyDescent="0.2">
      <c r="A243" s="5">
        <v>43190</v>
      </c>
      <c r="B243" s="6" t="s">
        <v>504</v>
      </c>
      <c r="C243" s="7">
        <v>20272</v>
      </c>
      <c r="D243" s="8" t="s">
        <v>505</v>
      </c>
      <c r="E243" s="6" t="s">
        <v>94</v>
      </c>
      <c r="F243" s="6"/>
      <c r="G243" s="6"/>
      <c r="H243" s="30">
        <v>553885.66</v>
      </c>
      <c r="I243" s="4"/>
      <c r="J243" s="4"/>
    </row>
    <row r="244" spans="1:10" x14ac:dyDescent="0.2">
      <c r="A244" s="5">
        <v>43190</v>
      </c>
      <c r="B244" s="6" t="s">
        <v>506</v>
      </c>
      <c r="C244" s="7">
        <v>559000</v>
      </c>
      <c r="D244" s="8" t="s">
        <v>507</v>
      </c>
      <c r="E244" s="6" t="s">
        <v>32</v>
      </c>
      <c r="F244" s="6"/>
      <c r="G244" s="6"/>
      <c r="H244" s="30">
        <v>1628197.23</v>
      </c>
      <c r="I244" s="4"/>
      <c r="J244" s="4"/>
    </row>
    <row r="245" spans="1:10" x14ac:dyDescent="0.2">
      <c r="A245" s="5">
        <v>43190</v>
      </c>
      <c r="B245" s="6" t="s">
        <v>508</v>
      </c>
      <c r="C245" s="7">
        <v>20000</v>
      </c>
      <c r="D245" s="8" t="s">
        <v>509</v>
      </c>
      <c r="E245" s="6" t="s">
        <v>101</v>
      </c>
      <c r="F245" s="6"/>
      <c r="G245" s="6"/>
      <c r="H245" s="30">
        <v>196932.99</v>
      </c>
      <c r="I245" s="4"/>
      <c r="J245" s="4"/>
    </row>
    <row r="246" spans="1:10" x14ac:dyDescent="0.2">
      <c r="A246" s="5">
        <v>43190</v>
      </c>
      <c r="B246" s="6" t="s">
        <v>510</v>
      </c>
      <c r="C246" s="7">
        <v>15624</v>
      </c>
      <c r="D246" s="8" t="s">
        <v>511</v>
      </c>
      <c r="E246" s="6" t="s">
        <v>26</v>
      </c>
      <c r="F246" s="6"/>
      <c r="G246" s="6"/>
      <c r="H246" s="30">
        <v>1211510.19</v>
      </c>
      <c r="I246" s="4"/>
      <c r="J246" s="4"/>
    </row>
    <row r="247" spans="1:10" x14ac:dyDescent="0.2">
      <c r="A247" s="5">
        <v>43190</v>
      </c>
      <c r="B247" s="6" t="s">
        <v>512</v>
      </c>
      <c r="C247" s="7">
        <v>6224</v>
      </c>
      <c r="D247" s="8" t="s">
        <v>513</v>
      </c>
      <c r="E247" s="6" t="s">
        <v>8</v>
      </c>
      <c r="F247" s="6"/>
      <c r="G247" s="6"/>
      <c r="H247" s="30">
        <v>901388.41</v>
      </c>
      <c r="I247" s="4"/>
      <c r="J247" s="4"/>
    </row>
    <row r="248" spans="1:10" x14ac:dyDescent="0.2">
      <c r="A248" s="5">
        <v>43190</v>
      </c>
      <c r="B248" s="6" t="s">
        <v>514</v>
      </c>
      <c r="C248" s="7">
        <v>35431</v>
      </c>
      <c r="D248" s="8" t="s">
        <v>515</v>
      </c>
      <c r="E248" s="6" t="s">
        <v>23</v>
      </c>
      <c r="F248" s="6"/>
      <c r="G248" s="6"/>
      <c r="H248" s="30">
        <v>205499.8</v>
      </c>
      <c r="I248" s="4"/>
      <c r="J248" s="4"/>
    </row>
    <row r="249" spans="1:10" x14ac:dyDescent="0.2">
      <c r="A249" s="5">
        <v>43190</v>
      </c>
      <c r="B249" s="6" t="s">
        <v>516</v>
      </c>
      <c r="C249" s="7">
        <v>27899</v>
      </c>
      <c r="D249" s="8" t="s">
        <v>517</v>
      </c>
      <c r="E249" s="6" t="s">
        <v>13</v>
      </c>
      <c r="F249" s="6"/>
      <c r="G249" s="6"/>
      <c r="H249" s="30">
        <v>730425.08</v>
      </c>
      <c r="I249" s="4"/>
      <c r="J249" s="4"/>
    </row>
    <row r="250" spans="1:10" x14ac:dyDescent="0.2">
      <c r="A250" s="5">
        <v>43190</v>
      </c>
      <c r="B250" s="6" t="s">
        <v>518</v>
      </c>
      <c r="C250" s="7">
        <v>3663</v>
      </c>
      <c r="D250" s="8" t="s">
        <v>519</v>
      </c>
      <c r="E250" s="6" t="s">
        <v>101</v>
      </c>
      <c r="F250" s="6"/>
      <c r="G250" s="6"/>
      <c r="H250" s="30">
        <v>177763.33</v>
      </c>
      <c r="I250" s="4"/>
      <c r="J250" s="4"/>
    </row>
    <row r="251" spans="1:10" x14ac:dyDescent="0.2">
      <c r="A251" s="5">
        <v>43190</v>
      </c>
      <c r="B251" s="6" t="s">
        <v>520</v>
      </c>
      <c r="C251" s="7">
        <v>7187</v>
      </c>
      <c r="D251" s="8" t="s">
        <v>521</v>
      </c>
      <c r="E251" s="6" t="s">
        <v>8</v>
      </c>
      <c r="F251" s="6"/>
      <c r="G251" s="6"/>
      <c r="H251" s="30">
        <v>953604.31</v>
      </c>
      <c r="I251" s="4"/>
      <c r="J251" s="4"/>
    </row>
    <row r="252" spans="1:10" x14ac:dyDescent="0.2">
      <c r="A252" s="5">
        <v>43190</v>
      </c>
      <c r="B252" s="6" t="s">
        <v>522</v>
      </c>
      <c r="C252" s="7">
        <v>98140</v>
      </c>
      <c r="D252" s="8" t="s">
        <v>523</v>
      </c>
      <c r="E252" s="6" t="s">
        <v>350</v>
      </c>
      <c r="F252" s="6"/>
      <c r="G252" s="6"/>
      <c r="H252" s="30">
        <v>5480773.7699999996</v>
      </c>
      <c r="I252" s="4"/>
      <c r="J252" s="4"/>
    </row>
    <row r="253" spans="1:10" x14ac:dyDescent="0.2">
      <c r="A253" s="5">
        <v>43190</v>
      </c>
      <c r="B253" s="6" t="s">
        <v>524</v>
      </c>
      <c r="C253" s="7">
        <v>1560</v>
      </c>
      <c r="D253" s="8" t="s">
        <v>525</v>
      </c>
      <c r="E253" s="6" t="s">
        <v>57</v>
      </c>
      <c r="F253" s="6"/>
      <c r="G253" s="6"/>
      <c r="H253" s="30">
        <v>1846467.88</v>
      </c>
      <c r="I253" s="4"/>
      <c r="J253" s="4"/>
    </row>
    <row r="254" spans="1:10" x14ac:dyDescent="0.2">
      <c r="A254" s="5">
        <v>43190</v>
      </c>
      <c r="B254" s="6" t="s">
        <v>526</v>
      </c>
      <c r="C254" s="7">
        <v>10902</v>
      </c>
      <c r="D254" s="8" t="s">
        <v>527</v>
      </c>
      <c r="E254" s="6" t="s">
        <v>8</v>
      </c>
      <c r="F254" s="6"/>
      <c r="G254" s="6"/>
      <c r="H254" s="30">
        <v>1587659.87</v>
      </c>
      <c r="I254" s="4"/>
      <c r="J254" s="4"/>
    </row>
    <row r="255" spans="1:10" x14ac:dyDescent="0.2">
      <c r="A255" s="5">
        <v>43190</v>
      </c>
      <c r="B255" s="6" t="s">
        <v>528</v>
      </c>
      <c r="C255" s="7">
        <v>424224</v>
      </c>
      <c r="D255" s="8" t="s">
        <v>529</v>
      </c>
      <c r="E255" s="6" t="s">
        <v>530</v>
      </c>
      <c r="F255" s="6"/>
      <c r="G255" s="6"/>
      <c r="H255" s="30">
        <v>1799353.04</v>
      </c>
      <c r="I255" s="4"/>
      <c r="J255" s="4"/>
    </row>
    <row r="256" spans="1:10" x14ac:dyDescent="0.2">
      <c r="A256" s="5">
        <v>43190</v>
      </c>
      <c r="B256" s="6" t="s">
        <v>531</v>
      </c>
      <c r="C256" s="7">
        <v>23943</v>
      </c>
      <c r="D256" s="8" t="s">
        <v>532</v>
      </c>
      <c r="E256" s="6" t="s">
        <v>533</v>
      </c>
      <c r="F256" s="6"/>
      <c r="G256" s="6"/>
      <c r="H256" s="30">
        <v>2099108.83</v>
      </c>
      <c r="I256" s="4"/>
      <c r="J256" s="4"/>
    </row>
    <row r="257" spans="1:10" x14ac:dyDescent="0.2">
      <c r="A257" s="5">
        <v>43190</v>
      </c>
      <c r="B257" s="6" t="s">
        <v>534</v>
      </c>
      <c r="C257" s="7">
        <v>3868</v>
      </c>
      <c r="D257" s="8" t="s">
        <v>535</v>
      </c>
      <c r="E257" s="6" t="s">
        <v>265</v>
      </c>
      <c r="F257" s="6"/>
      <c r="G257" s="6"/>
      <c r="H257" s="30">
        <v>3124935.97</v>
      </c>
      <c r="I257" s="4"/>
      <c r="J257" s="4"/>
    </row>
    <row r="258" spans="1:10" x14ac:dyDescent="0.2">
      <c r="A258" s="5">
        <v>43190</v>
      </c>
      <c r="B258" s="6" t="s">
        <v>536</v>
      </c>
      <c r="C258" s="7">
        <v>78</v>
      </c>
      <c r="D258" s="8" t="s">
        <v>537</v>
      </c>
      <c r="E258" s="6" t="s">
        <v>57</v>
      </c>
      <c r="F258" s="6"/>
      <c r="G258" s="6"/>
      <c r="H258" s="30">
        <v>343744.96</v>
      </c>
      <c r="I258" s="4"/>
      <c r="J258" s="4"/>
    </row>
    <row r="259" spans="1:10" x14ac:dyDescent="0.2">
      <c r="A259" s="5">
        <v>43190</v>
      </c>
      <c r="B259" s="6" t="s">
        <v>538</v>
      </c>
      <c r="C259" s="7">
        <v>133500</v>
      </c>
      <c r="D259" s="8" t="s">
        <v>539</v>
      </c>
      <c r="E259" s="6" t="s">
        <v>48</v>
      </c>
      <c r="F259" s="6"/>
      <c r="G259" s="6"/>
      <c r="H259" s="30">
        <v>811821.29</v>
      </c>
      <c r="I259" s="4"/>
      <c r="J259" s="4"/>
    </row>
    <row r="260" spans="1:10" x14ac:dyDescent="0.2">
      <c r="A260" s="5">
        <v>43190</v>
      </c>
      <c r="B260" s="6" t="s">
        <v>540</v>
      </c>
      <c r="C260" s="7">
        <v>21637</v>
      </c>
      <c r="D260" s="8" t="s">
        <v>541</v>
      </c>
      <c r="E260" s="6" t="s">
        <v>13</v>
      </c>
      <c r="F260" s="6"/>
      <c r="G260" s="6"/>
      <c r="H260" s="30">
        <v>777637.97</v>
      </c>
      <c r="I260" s="4"/>
      <c r="J260" s="4"/>
    </row>
    <row r="261" spans="1:10" x14ac:dyDescent="0.2">
      <c r="A261" s="5">
        <v>43190</v>
      </c>
      <c r="B261" s="6" t="s">
        <v>542</v>
      </c>
      <c r="C261" s="7">
        <v>576450</v>
      </c>
      <c r="D261" s="8" t="s">
        <v>543</v>
      </c>
      <c r="E261" s="6" t="s">
        <v>32</v>
      </c>
      <c r="F261" s="6"/>
      <c r="G261" s="6"/>
      <c r="H261" s="30">
        <v>3524960.83</v>
      </c>
      <c r="I261" s="4"/>
      <c r="J261" s="4"/>
    </row>
    <row r="262" spans="1:10" x14ac:dyDescent="0.2">
      <c r="A262" s="5">
        <v>43190</v>
      </c>
      <c r="B262" s="6" t="s">
        <v>544</v>
      </c>
      <c r="C262" s="7">
        <v>6000</v>
      </c>
      <c r="D262" s="8" t="s">
        <v>545</v>
      </c>
      <c r="E262" s="6" t="s">
        <v>8</v>
      </c>
      <c r="F262" s="6"/>
      <c r="G262" s="6"/>
      <c r="H262" s="30">
        <v>1445380.46</v>
      </c>
      <c r="I262" s="4"/>
      <c r="J262" s="4"/>
    </row>
    <row r="263" spans="1:10" x14ac:dyDescent="0.2">
      <c r="A263" s="5">
        <v>43190</v>
      </c>
      <c r="B263" s="6" t="s">
        <v>546</v>
      </c>
      <c r="C263" s="7">
        <v>23137</v>
      </c>
      <c r="D263" s="8" t="s">
        <v>547</v>
      </c>
      <c r="E263" s="6" t="s">
        <v>57</v>
      </c>
      <c r="F263" s="6"/>
      <c r="G263" s="6"/>
      <c r="H263" s="30">
        <v>601969.18999999994</v>
      </c>
      <c r="I263" s="4"/>
      <c r="J263" s="4"/>
    </row>
    <row r="264" spans="1:10" x14ac:dyDescent="0.2">
      <c r="A264" s="5">
        <v>43190</v>
      </c>
      <c r="B264" s="6" t="s">
        <v>548</v>
      </c>
      <c r="C264" s="7">
        <v>77449</v>
      </c>
      <c r="D264" s="8" t="s">
        <v>549</v>
      </c>
      <c r="E264" s="6" t="s">
        <v>158</v>
      </c>
      <c r="F264" s="6"/>
      <c r="G264" s="6"/>
      <c r="H264" s="30">
        <v>622940.67000000004</v>
      </c>
      <c r="I264" s="4"/>
      <c r="J264" s="4"/>
    </row>
    <row r="265" spans="1:10" x14ac:dyDescent="0.2">
      <c r="A265" s="5">
        <v>43190</v>
      </c>
      <c r="B265" s="6" t="s">
        <v>550</v>
      </c>
      <c r="C265" s="7">
        <v>99432</v>
      </c>
      <c r="D265" s="8" t="s">
        <v>551</v>
      </c>
      <c r="E265" s="6" t="s">
        <v>530</v>
      </c>
      <c r="F265" s="6"/>
      <c r="G265" s="6"/>
      <c r="H265" s="30">
        <v>2475167.48</v>
      </c>
      <c r="I265" s="4"/>
      <c r="J265" s="4"/>
    </row>
    <row r="266" spans="1:10" x14ac:dyDescent="0.2">
      <c r="A266" s="5">
        <v>43190</v>
      </c>
      <c r="B266" s="6" t="s">
        <v>552</v>
      </c>
      <c r="C266" s="7">
        <v>32252</v>
      </c>
      <c r="D266" s="8" t="s">
        <v>553</v>
      </c>
      <c r="E266" s="6" t="s">
        <v>13</v>
      </c>
      <c r="F266" s="6"/>
      <c r="G266" s="6"/>
      <c r="H266" s="30">
        <v>558350.32999999996</v>
      </c>
      <c r="I266" s="4"/>
      <c r="J266" s="4"/>
    </row>
    <row r="267" spans="1:10" x14ac:dyDescent="0.2">
      <c r="A267" s="5">
        <v>43190</v>
      </c>
      <c r="B267" s="6" t="s">
        <v>554</v>
      </c>
      <c r="C267" s="7">
        <v>44572</v>
      </c>
      <c r="D267" s="8" t="s">
        <v>555</v>
      </c>
      <c r="E267" s="6" t="s">
        <v>169</v>
      </c>
      <c r="F267" s="6"/>
      <c r="G267" s="6"/>
      <c r="H267" s="30">
        <v>636204.36</v>
      </c>
      <c r="I267" s="4"/>
      <c r="J267" s="4"/>
    </row>
    <row r="268" spans="1:10" x14ac:dyDescent="0.2">
      <c r="A268" s="5">
        <v>43190</v>
      </c>
      <c r="B268" s="6" t="s">
        <v>556</v>
      </c>
      <c r="C268" s="7">
        <v>3983</v>
      </c>
      <c r="D268" s="8" t="s">
        <v>557</v>
      </c>
      <c r="E268" s="6" t="s">
        <v>8</v>
      </c>
      <c r="F268" s="6"/>
      <c r="G268" s="6"/>
      <c r="H268" s="30">
        <v>249718.28</v>
      </c>
      <c r="I268" s="4"/>
      <c r="J268" s="4"/>
    </row>
    <row r="269" spans="1:10" x14ac:dyDescent="0.2">
      <c r="A269" s="5">
        <v>43190</v>
      </c>
      <c r="B269" s="6" t="s">
        <v>558</v>
      </c>
      <c r="C269" s="7">
        <v>26668</v>
      </c>
      <c r="D269" s="8" t="s">
        <v>559</v>
      </c>
      <c r="E269" s="6" t="s">
        <v>8</v>
      </c>
      <c r="F269" s="6"/>
      <c r="G269" s="6"/>
      <c r="H269" s="30">
        <v>3328556.78</v>
      </c>
      <c r="I269" s="4"/>
      <c r="J269" s="4"/>
    </row>
    <row r="270" spans="1:10" x14ac:dyDescent="0.2">
      <c r="A270" s="5">
        <v>43190</v>
      </c>
      <c r="B270" s="6" t="s">
        <v>560</v>
      </c>
      <c r="C270" s="7">
        <v>37301</v>
      </c>
      <c r="D270" s="8" t="s">
        <v>561</v>
      </c>
      <c r="E270" s="6" t="s">
        <v>8</v>
      </c>
      <c r="F270" s="6"/>
      <c r="G270" s="6"/>
      <c r="H270" s="30">
        <v>1601007.19</v>
      </c>
      <c r="I270" s="4"/>
      <c r="J270" s="4"/>
    </row>
    <row r="271" spans="1:10" x14ac:dyDescent="0.2">
      <c r="A271" s="5">
        <v>43190</v>
      </c>
      <c r="B271" s="6" t="s">
        <v>562</v>
      </c>
      <c r="C271" s="7">
        <v>11400</v>
      </c>
      <c r="D271" s="8" t="s">
        <v>563</v>
      </c>
      <c r="E271" s="6" t="s">
        <v>8</v>
      </c>
      <c r="F271" s="6"/>
      <c r="G271" s="6"/>
      <c r="H271" s="30">
        <v>1288554.1399999999</v>
      </c>
      <c r="I271" s="4"/>
      <c r="J271" s="4"/>
    </row>
    <row r="272" spans="1:10" x14ac:dyDescent="0.2">
      <c r="A272" s="5">
        <v>43190</v>
      </c>
      <c r="B272" s="6" t="s">
        <v>564</v>
      </c>
      <c r="C272" s="7">
        <v>10910</v>
      </c>
      <c r="D272" s="8" t="s">
        <v>565</v>
      </c>
      <c r="E272" s="6" t="s">
        <v>8</v>
      </c>
      <c r="F272" s="6"/>
      <c r="G272" s="6"/>
      <c r="H272" s="30">
        <v>1095588.45</v>
      </c>
      <c r="I272" s="4"/>
      <c r="J272" s="4"/>
    </row>
    <row r="273" spans="1:10" x14ac:dyDescent="0.2">
      <c r="A273" s="5">
        <v>43190</v>
      </c>
      <c r="B273" s="6" t="s">
        <v>566</v>
      </c>
      <c r="C273" s="7">
        <v>45088</v>
      </c>
      <c r="D273" s="8" t="s">
        <v>567</v>
      </c>
      <c r="E273" s="6" t="s">
        <v>8</v>
      </c>
      <c r="F273" s="6"/>
      <c r="G273" s="6"/>
      <c r="H273" s="30">
        <v>905102.58</v>
      </c>
      <c r="I273" s="4"/>
      <c r="J273" s="4"/>
    </row>
    <row r="274" spans="1:10" x14ac:dyDescent="0.2">
      <c r="A274" s="5">
        <v>43190</v>
      </c>
      <c r="B274" s="6" t="s">
        <v>568</v>
      </c>
      <c r="C274" s="7">
        <v>23300</v>
      </c>
      <c r="D274" s="8" t="s">
        <v>569</v>
      </c>
      <c r="E274" s="6" t="s">
        <v>48</v>
      </c>
      <c r="F274" s="6"/>
      <c r="G274" s="6"/>
      <c r="H274" s="30">
        <v>481015.03999999998</v>
      </c>
      <c r="I274" s="4"/>
      <c r="J274" s="4"/>
    </row>
    <row r="275" spans="1:10" x14ac:dyDescent="0.2">
      <c r="A275" s="5">
        <v>43190</v>
      </c>
      <c r="B275" s="6" t="s">
        <v>570</v>
      </c>
      <c r="C275" s="7">
        <v>29460</v>
      </c>
      <c r="D275" s="8" t="s">
        <v>571</v>
      </c>
      <c r="E275" s="6" t="s">
        <v>8</v>
      </c>
      <c r="F275" s="6"/>
      <c r="G275" s="6"/>
      <c r="H275" s="30">
        <v>1143916.43</v>
      </c>
      <c r="I275" s="4"/>
      <c r="J275" s="4"/>
    </row>
    <row r="276" spans="1:10" x14ac:dyDescent="0.2">
      <c r="A276" s="5">
        <v>43190</v>
      </c>
      <c r="B276" s="6" t="s">
        <v>572</v>
      </c>
      <c r="C276" s="7">
        <v>155006</v>
      </c>
      <c r="D276" s="8" t="s">
        <v>573</v>
      </c>
      <c r="E276" s="6" t="s">
        <v>89</v>
      </c>
      <c r="F276" s="6"/>
      <c r="G276" s="6"/>
      <c r="H276" s="30">
        <v>265289.90000000002</v>
      </c>
      <c r="I276" s="4"/>
      <c r="J276" s="4"/>
    </row>
    <row r="277" spans="1:10" x14ac:dyDescent="0.2">
      <c r="A277" s="5">
        <v>43190</v>
      </c>
      <c r="B277" s="6" t="s">
        <v>574</v>
      </c>
      <c r="C277" s="7">
        <v>14750</v>
      </c>
      <c r="D277" s="8" t="s">
        <v>575</v>
      </c>
      <c r="E277" s="6" t="s">
        <v>8</v>
      </c>
      <c r="F277" s="6"/>
      <c r="G277" s="6"/>
      <c r="H277" s="30">
        <v>482518.82</v>
      </c>
      <c r="I277" s="4"/>
      <c r="J277" s="4"/>
    </row>
    <row r="278" spans="1:10" x14ac:dyDescent="0.2">
      <c r="A278" s="5">
        <v>43190</v>
      </c>
      <c r="B278" s="6" t="s">
        <v>576</v>
      </c>
      <c r="C278" s="7">
        <v>46873</v>
      </c>
      <c r="D278" s="8" t="s">
        <v>577</v>
      </c>
      <c r="E278" s="6" t="s">
        <v>13</v>
      </c>
      <c r="F278" s="6"/>
      <c r="G278" s="6"/>
      <c r="H278" s="30">
        <v>1063646.1100000001</v>
      </c>
      <c r="I278" s="4"/>
      <c r="J278" s="4"/>
    </row>
    <row r="279" spans="1:10" x14ac:dyDescent="0.2">
      <c r="A279" s="5">
        <v>43190</v>
      </c>
      <c r="B279" s="6" t="s">
        <v>578</v>
      </c>
      <c r="C279" s="7">
        <v>187160</v>
      </c>
      <c r="D279" s="8" t="s">
        <v>579</v>
      </c>
      <c r="E279" s="6" t="s">
        <v>8</v>
      </c>
      <c r="F279" s="6"/>
      <c r="G279" s="6"/>
      <c r="H279" s="30">
        <v>12171802.369999999</v>
      </c>
      <c r="I279" s="4"/>
      <c r="J279" s="4"/>
    </row>
    <row r="280" spans="1:10" x14ac:dyDescent="0.2">
      <c r="A280" s="5">
        <v>43190</v>
      </c>
      <c r="B280" s="6" t="s">
        <v>580</v>
      </c>
      <c r="C280" s="7">
        <v>35100</v>
      </c>
      <c r="D280" s="8" t="s">
        <v>581</v>
      </c>
      <c r="E280" s="6" t="s">
        <v>101</v>
      </c>
      <c r="F280" s="6"/>
      <c r="G280" s="6"/>
      <c r="H280" s="30">
        <v>976386.81</v>
      </c>
      <c r="I280" s="4"/>
      <c r="J280" s="4"/>
    </row>
    <row r="281" spans="1:10" x14ac:dyDescent="0.2">
      <c r="A281" s="5">
        <v>43190</v>
      </c>
      <c r="B281" s="6" t="s">
        <v>582</v>
      </c>
      <c r="C281" s="7">
        <v>619892</v>
      </c>
      <c r="D281" s="8" t="s">
        <v>583</v>
      </c>
      <c r="E281" s="6" t="s">
        <v>89</v>
      </c>
      <c r="F281" s="6"/>
      <c r="G281" s="6"/>
      <c r="H281" s="30">
        <v>728756.37</v>
      </c>
      <c r="I281" s="4"/>
      <c r="J281" s="4"/>
    </row>
    <row r="282" spans="1:10" x14ac:dyDescent="0.2">
      <c r="A282" s="5">
        <v>43190</v>
      </c>
      <c r="B282" s="6" t="s">
        <v>584</v>
      </c>
      <c r="C282" s="7">
        <v>82500</v>
      </c>
      <c r="D282" s="8" t="s">
        <v>585</v>
      </c>
      <c r="E282" s="6" t="s">
        <v>101</v>
      </c>
      <c r="F282" s="6"/>
      <c r="G282" s="6"/>
      <c r="H282" s="30">
        <v>1007002.59</v>
      </c>
      <c r="I282" s="4"/>
      <c r="J282" s="4"/>
    </row>
    <row r="283" spans="1:10" x14ac:dyDescent="0.2">
      <c r="A283" s="5">
        <v>43190</v>
      </c>
      <c r="B283" s="6" t="s">
        <v>586</v>
      </c>
      <c r="C283" s="7">
        <v>20599</v>
      </c>
      <c r="D283" s="8" t="s">
        <v>587</v>
      </c>
      <c r="E283" s="6" t="s">
        <v>8</v>
      </c>
      <c r="F283" s="6"/>
      <c r="G283" s="6"/>
      <c r="H283" s="30">
        <v>771214.23</v>
      </c>
      <c r="I283" s="4"/>
      <c r="J283" s="4"/>
    </row>
    <row r="284" spans="1:10" x14ac:dyDescent="0.2">
      <c r="A284" s="5">
        <v>43190</v>
      </c>
      <c r="B284" s="6" t="s">
        <v>588</v>
      </c>
      <c r="C284" s="7">
        <v>754</v>
      </c>
      <c r="D284" s="8" t="s">
        <v>589</v>
      </c>
      <c r="E284" s="6" t="s">
        <v>57</v>
      </c>
      <c r="F284" s="6"/>
      <c r="G284" s="6"/>
      <c r="H284" s="30">
        <v>142007.70000000001</v>
      </c>
      <c r="I284" s="4"/>
      <c r="J284" s="4"/>
    </row>
    <row r="285" spans="1:10" x14ac:dyDescent="0.2">
      <c r="A285" s="5">
        <v>43190</v>
      </c>
      <c r="B285" s="6" t="s">
        <v>590</v>
      </c>
      <c r="C285" s="7">
        <v>674763</v>
      </c>
      <c r="D285" s="8" t="s">
        <v>591</v>
      </c>
      <c r="E285" s="6" t="s">
        <v>306</v>
      </c>
      <c r="F285" s="6"/>
      <c r="G285" s="6"/>
      <c r="H285" s="30">
        <v>4831732.2</v>
      </c>
      <c r="I285" s="4"/>
      <c r="J285" s="4"/>
    </row>
    <row r="286" spans="1:10" x14ac:dyDescent="0.2">
      <c r="A286" s="5">
        <v>43190</v>
      </c>
      <c r="B286" s="6" t="s">
        <v>592</v>
      </c>
      <c r="C286" s="7">
        <v>181992</v>
      </c>
      <c r="D286" s="8" t="s">
        <v>593</v>
      </c>
      <c r="E286" s="6" t="s">
        <v>48</v>
      </c>
      <c r="F286" s="6"/>
      <c r="G286" s="6"/>
      <c r="H286" s="30">
        <v>697578.9</v>
      </c>
      <c r="I286" s="4"/>
      <c r="J286" s="4"/>
    </row>
    <row r="287" spans="1:10" x14ac:dyDescent="0.2">
      <c r="A287" s="5">
        <v>43190</v>
      </c>
      <c r="B287" s="6" t="s">
        <v>594</v>
      </c>
      <c r="C287" s="7">
        <v>4554</v>
      </c>
      <c r="D287" s="8" t="s">
        <v>595</v>
      </c>
      <c r="E287" s="6" t="s">
        <v>110</v>
      </c>
      <c r="F287" s="6"/>
      <c r="G287" s="6"/>
      <c r="H287" s="30">
        <v>753791.8</v>
      </c>
      <c r="I287" s="4"/>
      <c r="J287" s="4"/>
    </row>
    <row r="288" spans="1:10" x14ac:dyDescent="0.2">
      <c r="A288" s="5">
        <v>43190</v>
      </c>
      <c r="B288" s="6" t="s">
        <v>596</v>
      </c>
      <c r="C288" s="7">
        <v>12903</v>
      </c>
      <c r="D288" s="8" t="s">
        <v>597</v>
      </c>
      <c r="E288" s="6" t="s">
        <v>306</v>
      </c>
      <c r="F288" s="6"/>
      <c r="G288" s="6"/>
      <c r="H288" s="30">
        <v>2244897.9700000002</v>
      </c>
      <c r="I288" s="4"/>
      <c r="J288" s="4"/>
    </row>
    <row r="289" spans="1:10" x14ac:dyDescent="0.2">
      <c r="A289" s="5">
        <v>43190</v>
      </c>
      <c r="B289" s="6" t="s">
        <v>598</v>
      </c>
      <c r="C289" s="7">
        <v>10300</v>
      </c>
      <c r="D289" s="8" t="s">
        <v>599</v>
      </c>
      <c r="E289" s="6" t="s">
        <v>8</v>
      </c>
      <c r="F289" s="6"/>
      <c r="G289" s="6"/>
      <c r="H289" s="30">
        <v>493853.65</v>
      </c>
      <c r="I289" s="4"/>
      <c r="J289" s="4"/>
    </row>
    <row r="290" spans="1:10" x14ac:dyDescent="0.2">
      <c r="A290" s="5">
        <v>43190</v>
      </c>
      <c r="B290" s="6" t="s">
        <v>600</v>
      </c>
      <c r="C290" s="7">
        <v>57989</v>
      </c>
      <c r="D290" s="8" t="s">
        <v>601</v>
      </c>
      <c r="E290" s="6" t="s">
        <v>89</v>
      </c>
      <c r="F290" s="6"/>
      <c r="G290" s="6"/>
      <c r="H290" s="30">
        <v>903370.58</v>
      </c>
      <c r="I290" s="4"/>
      <c r="J290" s="4"/>
    </row>
    <row r="291" spans="1:10" x14ac:dyDescent="0.2">
      <c r="A291" s="5">
        <v>43190</v>
      </c>
      <c r="B291" s="6" t="s">
        <v>602</v>
      </c>
      <c r="C291" s="7">
        <v>19930</v>
      </c>
      <c r="D291" s="8" t="s">
        <v>603</v>
      </c>
      <c r="E291" s="6" t="s">
        <v>13</v>
      </c>
      <c r="F291" s="6"/>
      <c r="G291" s="6"/>
      <c r="H291" s="30">
        <v>668131.46</v>
      </c>
      <c r="I291" s="4"/>
      <c r="J291" s="4"/>
    </row>
    <row r="292" spans="1:10" x14ac:dyDescent="0.2">
      <c r="A292" s="5">
        <v>43190</v>
      </c>
      <c r="B292" s="6" t="s">
        <v>604</v>
      </c>
      <c r="C292" s="7">
        <v>10594</v>
      </c>
      <c r="D292" s="8" t="s">
        <v>605</v>
      </c>
      <c r="E292" s="6" t="s">
        <v>265</v>
      </c>
      <c r="F292" s="6"/>
      <c r="G292" s="6"/>
      <c r="H292" s="30">
        <v>2972211.14</v>
      </c>
      <c r="I292" s="4"/>
      <c r="J292" s="4"/>
    </row>
    <row r="293" spans="1:10" x14ac:dyDescent="0.2">
      <c r="A293" s="5">
        <v>43190</v>
      </c>
      <c r="B293" s="6" t="s">
        <v>606</v>
      </c>
      <c r="C293" s="7">
        <v>7759</v>
      </c>
      <c r="D293" s="8" t="s">
        <v>607</v>
      </c>
      <c r="E293" s="6" t="s">
        <v>329</v>
      </c>
      <c r="F293" s="6"/>
      <c r="G293" s="6"/>
      <c r="H293" s="30">
        <v>385560.01</v>
      </c>
      <c r="I293" s="4"/>
      <c r="J293" s="4"/>
    </row>
    <row r="294" spans="1:10" x14ac:dyDescent="0.2">
      <c r="A294" s="5">
        <v>43190</v>
      </c>
      <c r="B294" s="6" t="s">
        <v>608</v>
      </c>
      <c r="C294" s="7">
        <v>441872</v>
      </c>
      <c r="D294" s="8" t="s">
        <v>609</v>
      </c>
      <c r="E294" s="6" t="s">
        <v>13</v>
      </c>
      <c r="F294" s="6"/>
      <c r="G294" s="6"/>
      <c r="H294" s="30">
        <v>298073.5</v>
      </c>
      <c r="I294" s="4"/>
      <c r="J294" s="4"/>
    </row>
    <row r="295" spans="1:10" x14ac:dyDescent="0.2">
      <c r="A295" s="5">
        <v>43190</v>
      </c>
      <c r="B295" s="6" t="s">
        <v>610</v>
      </c>
      <c r="C295" s="7">
        <v>11000</v>
      </c>
      <c r="D295" s="8" t="s">
        <v>611</v>
      </c>
      <c r="E295" s="6" t="s">
        <v>8</v>
      </c>
      <c r="F295" s="6"/>
      <c r="G295" s="6"/>
      <c r="H295" s="30">
        <v>1280902.3</v>
      </c>
      <c r="I295" s="4"/>
      <c r="J295" s="4"/>
    </row>
    <row r="296" spans="1:10" x14ac:dyDescent="0.2">
      <c r="A296" s="5">
        <v>43190</v>
      </c>
      <c r="B296" s="6" t="s">
        <v>612</v>
      </c>
      <c r="C296" s="7">
        <v>283792</v>
      </c>
      <c r="D296" s="8" t="s">
        <v>613</v>
      </c>
      <c r="E296" s="6" t="s">
        <v>326</v>
      </c>
      <c r="F296" s="6"/>
      <c r="G296" s="6"/>
      <c r="H296" s="30">
        <v>1910761.02</v>
      </c>
      <c r="I296" s="4"/>
      <c r="J296" s="4"/>
    </row>
    <row r="297" spans="1:10" x14ac:dyDescent="0.2">
      <c r="A297" s="5">
        <v>43190</v>
      </c>
      <c r="B297" s="6" t="s">
        <v>614</v>
      </c>
      <c r="C297" s="7">
        <v>76144</v>
      </c>
      <c r="D297" s="8" t="s">
        <v>615</v>
      </c>
      <c r="E297" s="6" t="s">
        <v>8</v>
      </c>
      <c r="F297" s="6"/>
      <c r="G297" s="6"/>
      <c r="H297" s="30">
        <v>3594421.84</v>
      </c>
      <c r="I297" s="4"/>
      <c r="J297" s="4"/>
    </row>
    <row r="298" spans="1:10" x14ac:dyDescent="0.2">
      <c r="A298" s="5">
        <v>43190</v>
      </c>
      <c r="B298" s="6" t="s">
        <v>616</v>
      </c>
      <c r="C298" s="7">
        <v>57500</v>
      </c>
      <c r="D298" s="8" t="s">
        <v>617</v>
      </c>
      <c r="E298" s="6" t="s">
        <v>101</v>
      </c>
      <c r="F298" s="6"/>
      <c r="G298" s="6"/>
      <c r="H298" s="30">
        <v>1887788.41</v>
      </c>
      <c r="I298" s="4"/>
      <c r="J298" s="4"/>
    </row>
    <row r="299" spans="1:10" x14ac:dyDescent="0.2">
      <c r="A299" s="5">
        <v>43190</v>
      </c>
      <c r="B299" s="6" t="s">
        <v>618</v>
      </c>
      <c r="C299" s="7">
        <v>55300</v>
      </c>
      <c r="D299" s="8" t="s">
        <v>619</v>
      </c>
      <c r="E299" s="6" t="s">
        <v>101</v>
      </c>
      <c r="F299" s="6"/>
      <c r="G299" s="6"/>
      <c r="H299" s="30">
        <v>409038.47</v>
      </c>
      <c r="I299" s="4"/>
      <c r="J299" s="4"/>
    </row>
    <row r="300" spans="1:10" x14ac:dyDescent="0.2">
      <c r="A300" s="5">
        <v>43190</v>
      </c>
      <c r="B300" s="6" t="s">
        <v>620</v>
      </c>
      <c r="C300" s="7">
        <v>31946</v>
      </c>
      <c r="D300" s="8" t="s">
        <v>621</v>
      </c>
      <c r="E300" s="6" t="s">
        <v>8</v>
      </c>
      <c r="F300" s="6"/>
      <c r="G300" s="6"/>
      <c r="H300" s="30">
        <v>913198.19</v>
      </c>
      <c r="I300" s="4"/>
      <c r="J300" s="4"/>
    </row>
    <row r="301" spans="1:10" x14ac:dyDescent="0.2">
      <c r="A301" s="5">
        <v>43190</v>
      </c>
      <c r="B301" s="6" t="s">
        <v>622</v>
      </c>
      <c r="C301" s="7">
        <v>99493</v>
      </c>
      <c r="D301" s="8" t="s">
        <v>623</v>
      </c>
      <c r="E301" s="6" t="s">
        <v>326</v>
      </c>
      <c r="F301" s="6"/>
      <c r="G301" s="6"/>
      <c r="H301" s="30">
        <v>753215.75</v>
      </c>
      <c r="I301" s="4"/>
      <c r="J301" s="4"/>
    </row>
    <row r="302" spans="1:10" x14ac:dyDescent="0.2">
      <c r="A302" s="5">
        <v>43190</v>
      </c>
      <c r="B302" s="6" t="s">
        <v>624</v>
      </c>
      <c r="C302" s="7">
        <v>25829</v>
      </c>
      <c r="D302" s="8" t="s">
        <v>625</v>
      </c>
      <c r="E302" s="6" t="s">
        <v>110</v>
      </c>
      <c r="F302" s="6"/>
      <c r="G302" s="6"/>
      <c r="H302" s="30">
        <v>1373392.87</v>
      </c>
      <c r="I302" s="4"/>
      <c r="J302" s="4"/>
    </row>
    <row r="303" spans="1:10" x14ac:dyDescent="0.2">
      <c r="A303" s="5">
        <v>43190</v>
      </c>
      <c r="B303" s="6" t="s">
        <v>626</v>
      </c>
      <c r="C303" s="7">
        <v>236</v>
      </c>
      <c r="D303" s="8" t="s">
        <v>627</v>
      </c>
      <c r="E303" s="6" t="s">
        <v>13</v>
      </c>
      <c r="F303" s="6"/>
      <c r="G303" s="6"/>
      <c r="H303" s="30">
        <v>0.09</v>
      </c>
      <c r="I303" s="4"/>
      <c r="J303" s="4"/>
    </row>
    <row r="304" spans="1:10" x14ac:dyDescent="0.2">
      <c r="A304" s="5">
        <v>43190</v>
      </c>
      <c r="B304" s="6" t="s">
        <v>628</v>
      </c>
      <c r="C304" s="7">
        <v>5600</v>
      </c>
      <c r="D304" s="8" t="s">
        <v>629</v>
      </c>
      <c r="E304" s="6" t="s">
        <v>8</v>
      </c>
      <c r="F304" s="6"/>
      <c r="G304" s="6"/>
      <c r="H304" s="30">
        <v>1393053.69</v>
      </c>
      <c r="I304" s="4"/>
      <c r="J304" s="4"/>
    </row>
    <row r="305" spans="1:10" x14ac:dyDescent="0.2">
      <c r="A305" s="5">
        <v>43190</v>
      </c>
      <c r="B305" s="6" t="s">
        <v>630</v>
      </c>
      <c r="C305" s="7">
        <v>20225</v>
      </c>
      <c r="D305" s="8" t="s">
        <v>631</v>
      </c>
      <c r="E305" s="6" t="s">
        <v>8</v>
      </c>
      <c r="F305" s="6"/>
      <c r="G305" s="6"/>
      <c r="H305" s="30">
        <v>238178.61</v>
      </c>
      <c r="I305" s="4"/>
      <c r="J305" s="4"/>
    </row>
    <row r="306" spans="1:10" x14ac:dyDescent="0.2">
      <c r="A306" s="5">
        <v>43190</v>
      </c>
      <c r="B306" s="6" t="s">
        <v>632</v>
      </c>
      <c r="C306" s="7">
        <v>32871</v>
      </c>
      <c r="D306" s="8" t="s">
        <v>633</v>
      </c>
      <c r="E306" s="6" t="s">
        <v>57</v>
      </c>
      <c r="F306" s="6"/>
      <c r="G306" s="6"/>
      <c r="H306" s="30">
        <v>1890547.77</v>
      </c>
      <c r="I306" s="4"/>
      <c r="J306" s="4"/>
    </row>
    <row r="307" spans="1:10" x14ac:dyDescent="0.2">
      <c r="A307" s="5">
        <v>43190</v>
      </c>
      <c r="B307" s="6" t="s">
        <v>634</v>
      </c>
      <c r="C307" s="7">
        <v>63433</v>
      </c>
      <c r="D307" s="8" t="s">
        <v>635</v>
      </c>
      <c r="E307" s="6" t="s">
        <v>285</v>
      </c>
      <c r="F307" s="6"/>
      <c r="G307" s="6"/>
      <c r="H307" s="30">
        <v>2219572.27</v>
      </c>
      <c r="I307" s="4"/>
      <c r="J307" s="4"/>
    </row>
    <row r="308" spans="1:10" x14ac:dyDescent="0.2">
      <c r="A308" s="5">
        <v>43190</v>
      </c>
      <c r="B308" s="6" t="s">
        <v>636</v>
      </c>
      <c r="C308" s="7">
        <v>100941</v>
      </c>
      <c r="D308" s="8" t="s">
        <v>637</v>
      </c>
      <c r="E308" s="6" t="s">
        <v>285</v>
      </c>
      <c r="F308" s="6"/>
      <c r="G308" s="6"/>
      <c r="H308" s="30">
        <v>3710092.12</v>
      </c>
      <c r="I308" s="4"/>
      <c r="J308" s="4"/>
    </row>
    <row r="309" spans="1:10" x14ac:dyDescent="0.2">
      <c r="A309" s="5">
        <v>43190</v>
      </c>
      <c r="B309" s="6" t="s">
        <v>638</v>
      </c>
      <c r="C309" s="7">
        <v>70515</v>
      </c>
      <c r="D309" s="8" t="s">
        <v>639</v>
      </c>
      <c r="E309" s="6" t="s">
        <v>101</v>
      </c>
      <c r="F309" s="6"/>
      <c r="G309" s="6"/>
      <c r="H309" s="30">
        <v>1282324.67</v>
      </c>
      <c r="I309" s="4"/>
      <c r="J309" s="4"/>
    </row>
    <row r="310" spans="1:10" x14ac:dyDescent="0.2">
      <c r="A310" s="5">
        <v>43190</v>
      </c>
      <c r="B310" s="6" t="s">
        <v>640</v>
      </c>
      <c r="C310" s="7">
        <v>889887</v>
      </c>
      <c r="D310" s="8" t="s">
        <v>641</v>
      </c>
      <c r="E310" s="6" t="s">
        <v>23</v>
      </c>
      <c r="F310" s="6"/>
      <c r="G310" s="6"/>
      <c r="H310" s="30">
        <v>4714621.33</v>
      </c>
      <c r="I310" s="4"/>
      <c r="J310" s="4"/>
    </row>
    <row r="311" spans="1:10" x14ac:dyDescent="0.2">
      <c r="A311" s="5">
        <v>43190</v>
      </c>
      <c r="B311" s="6" t="s">
        <v>642</v>
      </c>
      <c r="C311" s="7">
        <v>17386</v>
      </c>
      <c r="D311" s="8" t="s">
        <v>643</v>
      </c>
      <c r="E311" s="6" t="s">
        <v>533</v>
      </c>
      <c r="F311" s="6"/>
      <c r="G311" s="6"/>
      <c r="H311" s="30">
        <v>615491.94999999995</v>
      </c>
      <c r="I311" s="4"/>
      <c r="J311" s="4"/>
    </row>
    <row r="312" spans="1:10" x14ac:dyDescent="0.2">
      <c r="A312" s="5">
        <v>43190</v>
      </c>
      <c r="B312" s="6" t="s">
        <v>644</v>
      </c>
      <c r="C312" s="7">
        <v>6000</v>
      </c>
      <c r="D312" s="8" t="s">
        <v>645</v>
      </c>
      <c r="E312" s="6" t="s">
        <v>101</v>
      </c>
      <c r="F312" s="6"/>
      <c r="G312" s="6"/>
      <c r="H312" s="30">
        <v>168512.44</v>
      </c>
      <c r="I312" s="4"/>
      <c r="J312" s="4"/>
    </row>
    <row r="313" spans="1:10" x14ac:dyDescent="0.2">
      <c r="A313" s="5">
        <v>43190</v>
      </c>
      <c r="B313" s="6" t="s">
        <v>646</v>
      </c>
      <c r="C313" s="7">
        <v>31596</v>
      </c>
      <c r="D313" s="8" t="s">
        <v>647</v>
      </c>
      <c r="E313" s="6" t="s">
        <v>8</v>
      </c>
      <c r="F313" s="6"/>
      <c r="G313" s="6"/>
      <c r="H313" s="30">
        <v>482904.29</v>
      </c>
      <c r="I313" s="4"/>
      <c r="J313" s="4"/>
    </row>
    <row r="314" spans="1:10" x14ac:dyDescent="0.2">
      <c r="A314" s="5">
        <v>43190</v>
      </c>
      <c r="B314" s="6" t="s">
        <v>648</v>
      </c>
      <c r="C314" s="7">
        <v>22556</v>
      </c>
      <c r="D314" s="8" t="s">
        <v>649</v>
      </c>
      <c r="E314" s="6" t="s">
        <v>8</v>
      </c>
      <c r="F314" s="6"/>
      <c r="G314" s="6"/>
      <c r="H314" s="30">
        <v>1168641.18</v>
      </c>
      <c r="I314" s="4"/>
      <c r="J314" s="4"/>
    </row>
    <row r="315" spans="1:10" x14ac:dyDescent="0.2">
      <c r="A315" s="5">
        <v>43190</v>
      </c>
      <c r="B315" s="6" t="s">
        <v>650</v>
      </c>
      <c r="C315" s="7">
        <v>18621</v>
      </c>
      <c r="D315" s="8" t="s">
        <v>651</v>
      </c>
      <c r="E315" s="6" t="s">
        <v>8</v>
      </c>
      <c r="F315" s="6"/>
      <c r="G315" s="6"/>
      <c r="H315" s="30">
        <v>876094.83</v>
      </c>
      <c r="I315" s="4"/>
      <c r="J315" s="4"/>
    </row>
    <row r="316" spans="1:10" x14ac:dyDescent="0.2">
      <c r="A316" s="5">
        <v>43190</v>
      </c>
      <c r="B316" s="6" t="s">
        <v>652</v>
      </c>
      <c r="C316" s="7">
        <v>6273</v>
      </c>
      <c r="D316" s="8" t="s">
        <v>653</v>
      </c>
      <c r="E316" s="6" t="s">
        <v>326</v>
      </c>
      <c r="F316" s="6"/>
      <c r="G316" s="6"/>
      <c r="H316" s="30">
        <v>213048.23</v>
      </c>
      <c r="I316" s="4"/>
      <c r="J316" s="4"/>
    </row>
    <row r="317" spans="1:10" x14ac:dyDescent="0.2">
      <c r="A317" s="5">
        <v>43190</v>
      </c>
      <c r="B317" s="6" t="s">
        <v>654</v>
      </c>
      <c r="C317" s="7">
        <v>80100</v>
      </c>
      <c r="D317" s="8" t="s">
        <v>655</v>
      </c>
      <c r="E317" s="6" t="s">
        <v>101</v>
      </c>
      <c r="F317" s="6"/>
      <c r="G317" s="6"/>
      <c r="H317" s="30">
        <v>1006700.95</v>
      </c>
      <c r="I317" s="4"/>
      <c r="J317" s="4"/>
    </row>
    <row r="318" spans="1:10" x14ac:dyDescent="0.2">
      <c r="A318" s="5">
        <v>43190</v>
      </c>
      <c r="B318" s="6" t="s">
        <v>656</v>
      </c>
      <c r="C318" s="7">
        <v>110123</v>
      </c>
      <c r="D318" s="8" t="s">
        <v>657</v>
      </c>
      <c r="E318" s="6" t="s">
        <v>169</v>
      </c>
      <c r="F318" s="6"/>
      <c r="G318" s="6"/>
      <c r="H318" s="30">
        <v>840522.6</v>
      </c>
      <c r="I318" s="4"/>
      <c r="J318" s="4"/>
    </row>
    <row r="319" spans="1:10" x14ac:dyDescent="0.2">
      <c r="A319" s="5">
        <v>43190</v>
      </c>
      <c r="B319" s="6" t="s">
        <v>658</v>
      </c>
      <c r="C319" s="7">
        <v>51768</v>
      </c>
      <c r="D319" s="8" t="s">
        <v>659</v>
      </c>
      <c r="E319" s="6" t="s">
        <v>8</v>
      </c>
      <c r="F319" s="6"/>
      <c r="G319" s="6"/>
      <c r="H319" s="30">
        <v>2079871.73</v>
      </c>
      <c r="I319" s="4"/>
      <c r="J319" s="4"/>
    </row>
    <row r="320" spans="1:10" x14ac:dyDescent="0.2">
      <c r="A320" s="5">
        <v>43190</v>
      </c>
      <c r="B320" s="6" t="s">
        <v>660</v>
      </c>
      <c r="C320" s="7">
        <v>1933</v>
      </c>
      <c r="D320" s="8" t="s">
        <v>661</v>
      </c>
      <c r="E320" s="6" t="s">
        <v>57</v>
      </c>
      <c r="F320" s="6"/>
      <c r="G320" s="6"/>
      <c r="H320" s="30">
        <v>1020949.56</v>
      </c>
      <c r="I320" s="4"/>
      <c r="J320" s="4"/>
    </row>
    <row r="321" spans="1:10" x14ac:dyDescent="0.2">
      <c r="A321" s="5">
        <v>43190</v>
      </c>
      <c r="B321" s="6" t="s">
        <v>662</v>
      </c>
      <c r="C321" s="7">
        <v>14656</v>
      </c>
      <c r="D321" s="8" t="s">
        <v>663</v>
      </c>
      <c r="E321" s="6" t="s">
        <v>8</v>
      </c>
      <c r="F321" s="6"/>
      <c r="G321" s="6"/>
      <c r="H321" s="30">
        <v>354176.17</v>
      </c>
      <c r="I321" s="4"/>
      <c r="J321" s="4"/>
    </row>
    <row r="322" spans="1:10" x14ac:dyDescent="0.2">
      <c r="A322" s="5">
        <v>43190</v>
      </c>
      <c r="B322" s="6" t="s">
        <v>664</v>
      </c>
      <c r="C322" s="7">
        <v>137345</v>
      </c>
      <c r="D322" s="8" t="s">
        <v>665</v>
      </c>
      <c r="E322" s="6" t="s">
        <v>8</v>
      </c>
      <c r="F322" s="6"/>
      <c r="G322" s="6"/>
      <c r="H322" s="30">
        <v>287848.76</v>
      </c>
      <c r="I322" s="4"/>
      <c r="J322" s="4"/>
    </row>
    <row r="323" spans="1:10" x14ac:dyDescent="0.2">
      <c r="A323" s="5">
        <v>43190</v>
      </c>
      <c r="B323" s="6" t="s">
        <v>666</v>
      </c>
      <c r="C323" s="7">
        <v>3520000</v>
      </c>
      <c r="D323" s="8" t="s">
        <v>667</v>
      </c>
      <c r="E323" s="6" t="s">
        <v>48</v>
      </c>
      <c r="F323" s="6"/>
      <c r="G323" s="6"/>
      <c r="H323" s="30">
        <v>0</v>
      </c>
      <c r="I323" s="4"/>
      <c r="J323" s="4"/>
    </row>
    <row r="324" spans="1:10" x14ac:dyDescent="0.2">
      <c r="A324" s="5">
        <v>43190</v>
      </c>
      <c r="B324" s="6" t="s">
        <v>668</v>
      </c>
      <c r="C324" s="7">
        <v>50709</v>
      </c>
      <c r="D324" s="8" t="s">
        <v>669</v>
      </c>
      <c r="E324" s="6" t="s">
        <v>23</v>
      </c>
      <c r="F324" s="6"/>
      <c r="G324" s="6"/>
      <c r="H324" s="30">
        <v>379810.41</v>
      </c>
      <c r="I324" s="4"/>
      <c r="J324" s="4"/>
    </row>
    <row r="325" spans="1:10" x14ac:dyDescent="0.2">
      <c r="A325" s="5">
        <v>43190</v>
      </c>
      <c r="B325" s="6" t="s">
        <v>670</v>
      </c>
      <c r="C325" s="7">
        <v>44336</v>
      </c>
      <c r="D325" s="8" t="s">
        <v>671</v>
      </c>
      <c r="E325" s="6" t="s">
        <v>8</v>
      </c>
      <c r="F325" s="6"/>
      <c r="G325" s="6"/>
      <c r="H325" s="30">
        <v>589755.94999999995</v>
      </c>
      <c r="I325" s="4"/>
      <c r="J325" s="4"/>
    </row>
    <row r="326" spans="1:10" x14ac:dyDescent="0.2">
      <c r="A326" s="5">
        <v>43190</v>
      </c>
      <c r="B326" s="6" t="s">
        <v>672</v>
      </c>
      <c r="C326" s="7">
        <v>35268</v>
      </c>
      <c r="D326" s="8" t="s">
        <v>673</v>
      </c>
      <c r="E326" s="6" t="s">
        <v>8</v>
      </c>
      <c r="F326" s="6"/>
      <c r="G326" s="6"/>
      <c r="H326" s="30">
        <v>2744155.73</v>
      </c>
      <c r="I326" s="4"/>
      <c r="J326" s="4"/>
    </row>
    <row r="327" spans="1:10" x14ac:dyDescent="0.2">
      <c r="A327" s="5">
        <v>43190</v>
      </c>
      <c r="B327" s="6" t="s">
        <v>674</v>
      </c>
      <c r="C327" s="7">
        <v>2679</v>
      </c>
      <c r="D327" s="8" t="s">
        <v>675</v>
      </c>
      <c r="E327" s="6" t="s">
        <v>8</v>
      </c>
      <c r="F327" s="6"/>
      <c r="G327" s="6"/>
      <c r="H327" s="30">
        <v>144606.39999999999</v>
      </c>
      <c r="I327" s="4"/>
      <c r="J327" s="4"/>
    </row>
    <row r="328" spans="1:10" x14ac:dyDescent="0.2">
      <c r="A328" s="5">
        <v>43190</v>
      </c>
      <c r="B328" s="6" t="s">
        <v>676</v>
      </c>
      <c r="C328" s="7">
        <v>6119</v>
      </c>
      <c r="D328" s="8" t="s">
        <v>677</v>
      </c>
      <c r="E328" s="6" t="s">
        <v>89</v>
      </c>
      <c r="F328" s="6"/>
      <c r="G328" s="6"/>
      <c r="H328" s="30">
        <v>155749.98000000001</v>
      </c>
      <c r="I328" s="4"/>
      <c r="J328" s="4"/>
    </row>
    <row r="329" spans="1:10" x14ac:dyDescent="0.2">
      <c r="A329" s="5">
        <v>43190</v>
      </c>
      <c r="B329" s="6" t="s">
        <v>678</v>
      </c>
      <c r="C329" s="7">
        <v>40170</v>
      </c>
      <c r="D329" s="8" t="s">
        <v>679</v>
      </c>
      <c r="E329" s="6" t="s">
        <v>23</v>
      </c>
      <c r="F329" s="6"/>
      <c r="G329" s="6"/>
      <c r="H329" s="30">
        <v>1015899.3</v>
      </c>
      <c r="I329" s="4"/>
      <c r="J329" s="4"/>
    </row>
    <row r="330" spans="1:10" x14ac:dyDescent="0.2">
      <c r="A330" s="5">
        <v>43190</v>
      </c>
      <c r="B330" s="6" t="s">
        <v>680</v>
      </c>
      <c r="C330" s="7">
        <v>32277</v>
      </c>
      <c r="D330" s="8" t="s">
        <v>681</v>
      </c>
      <c r="E330" s="6" t="s">
        <v>350</v>
      </c>
      <c r="F330" s="6"/>
      <c r="G330" s="6"/>
      <c r="H330" s="30">
        <v>551803.14</v>
      </c>
      <c r="I330" s="4"/>
      <c r="J330" s="4"/>
    </row>
    <row r="331" spans="1:10" x14ac:dyDescent="0.2">
      <c r="A331" s="5">
        <v>43190</v>
      </c>
      <c r="B331" s="6" t="s">
        <v>682</v>
      </c>
      <c r="C331" s="7">
        <v>90858</v>
      </c>
      <c r="D331" s="8" t="s">
        <v>683</v>
      </c>
      <c r="E331" s="6" t="s">
        <v>8</v>
      </c>
      <c r="F331" s="6"/>
      <c r="G331" s="6"/>
      <c r="H331" s="30">
        <v>2299300.35</v>
      </c>
      <c r="I331" s="4"/>
      <c r="J331" s="4"/>
    </row>
    <row r="332" spans="1:10" x14ac:dyDescent="0.2">
      <c r="A332" s="5">
        <v>43190</v>
      </c>
      <c r="B332" s="6" t="s">
        <v>684</v>
      </c>
      <c r="C332" s="7">
        <v>23767</v>
      </c>
      <c r="D332" s="8" t="s">
        <v>685</v>
      </c>
      <c r="E332" s="6" t="s">
        <v>8</v>
      </c>
      <c r="F332" s="6"/>
      <c r="G332" s="6"/>
      <c r="H332" s="30">
        <v>744116.4</v>
      </c>
      <c r="I332" s="4"/>
      <c r="J332" s="4"/>
    </row>
    <row r="333" spans="1:10" x14ac:dyDescent="0.2">
      <c r="A333" s="5">
        <v>43190</v>
      </c>
      <c r="B333" s="6" t="s">
        <v>686</v>
      </c>
      <c r="C333" s="7">
        <v>15278</v>
      </c>
      <c r="D333" s="8" t="s">
        <v>687</v>
      </c>
      <c r="E333" s="6" t="s">
        <v>8</v>
      </c>
      <c r="F333" s="6"/>
      <c r="G333" s="6"/>
      <c r="H333" s="30">
        <v>1082681.6100000001</v>
      </c>
      <c r="I333" s="4"/>
      <c r="J333" s="4"/>
    </row>
    <row r="334" spans="1:10" x14ac:dyDescent="0.2">
      <c r="A334" s="5">
        <v>43190</v>
      </c>
      <c r="B334" s="6" t="s">
        <v>688</v>
      </c>
      <c r="C334" s="7">
        <v>34000</v>
      </c>
      <c r="D334" s="8" t="s">
        <v>689</v>
      </c>
      <c r="E334" s="6" t="s">
        <v>8</v>
      </c>
      <c r="F334" s="6"/>
      <c r="G334" s="6"/>
      <c r="H334" s="30">
        <v>426332.99</v>
      </c>
      <c r="I334" s="4"/>
      <c r="J334" s="4"/>
    </row>
    <row r="335" spans="1:10" x14ac:dyDescent="0.2">
      <c r="A335" s="5">
        <v>43190</v>
      </c>
      <c r="B335" s="6" t="s">
        <v>690</v>
      </c>
      <c r="C335" s="7">
        <v>654500</v>
      </c>
      <c r="D335" s="8" t="s">
        <v>691</v>
      </c>
      <c r="E335" s="6" t="s">
        <v>26</v>
      </c>
      <c r="F335" s="6"/>
      <c r="G335" s="6"/>
      <c r="H335" s="30">
        <v>4740988.83</v>
      </c>
      <c r="I335" s="4"/>
      <c r="J335" s="4"/>
    </row>
    <row r="336" spans="1:10" x14ac:dyDescent="0.2">
      <c r="A336" s="5">
        <v>43190</v>
      </c>
      <c r="B336" s="6" t="s">
        <v>692</v>
      </c>
      <c r="C336" s="7">
        <v>30900</v>
      </c>
      <c r="D336" s="8" t="s">
        <v>693</v>
      </c>
      <c r="E336" s="6" t="s">
        <v>101</v>
      </c>
      <c r="F336" s="6"/>
      <c r="G336" s="6"/>
      <c r="H336" s="30">
        <v>900978.5</v>
      </c>
      <c r="I336" s="4"/>
      <c r="J336" s="4"/>
    </row>
    <row r="337" spans="1:10" x14ac:dyDescent="0.2">
      <c r="A337" s="5">
        <v>43190</v>
      </c>
      <c r="B337" s="6" t="s">
        <v>694</v>
      </c>
      <c r="C337" s="7">
        <v>255829</v>
      </c>
      <c r="D337" s="8" t="s">
        <v>695</v>
      </c>
      <c r="E337" s="6" t="s">
        <v>23</v>
      </c>
      <c r="F337" s="6"/>
      <c r="G337" s="6"/>
      <c r="H337" s="30">
        <v>1210071.17</v>
      </c>
      <c r="I337" s="4"/>
      <c r="J337" s="4"/>
    </row>
    <row r="338" spans="1:10" x14ac:dyDescent="0.2">
      <c r="A338" s="5">
        <v>43190</v>
      </c>
      <c r="B338" s="6" t="s">
        <v>696</v>
      </c>
      <c r="C338" s="7">
        <v>1731093</v>
      </c>
      <c r="D338" s="8" t="s">
        <v>697</v>
      </c>
      <c r="E338" s="6" t="s">
        <v>158</v>
      </c>
      <c r="F338" s="6"/>
      <c r="G338" s="6"/>
      <c r="H338" s="30">
        <v>3646925.22</v>
      </c>
      <c r="I338" s="4"/>
      <c r="J338" s="4"/>
    </row>
    <row r="339" spans="1:10" x14ac:dyDescent="0.2">
      <c r="A339" s="5">
        <v>43190</v>
      </c>
      <c r="B339" s="6" t="s">
        <v>698</v>
      </c>
      <c r="C339" s="7">
        <v>50390</v>
      </c>
      <c r="D339" s="8" t="s">
        <v>699</v>
      </c>
      <c r="E339" s="6" t="s">
        <v>8</v>
      </c>
      <c r="F339" s="6"/>
      <c r="G339" s="6"/>
      <c r="H339" s="30">
        <v>2453404.98</v>
      </c>
      <c r="I339" s="4"/>
      <c r="J339" s="4"/>
    </row>
    <row r="340" spans="1:10" x14ac:dyDescent="0.2">
      <c r="A340" s="5">
        <v>43190</v>
      </c>
      <c r="B340" s="6" t="s">
        <v>700</v>
      </c>
      <c r="C340" s="7">
        <v>24500</v>
      </c>
      <c r="D340" s="8" t="s">
        <v>701</v>
      </c>
      <c r="E340" s="6" t="s">
        <v>8</v>
      </c>
      <c r="F340" s="6"/>
      <c r="G340" s="6"/>
      <c r="H340" s="30">
        <v>494261.41</v>
      </c>
      <c r="I340" s="4"/>
      <c r="J340" s="4"/>
    </row>
    <row r="341" spans="1:10" x14ac:dyDescent="0.2">
      <c r="A341" s="5">
        <v>43190</v>
      </c>
      <c r="B341" s="6" t="s">
        <v>702</v>
      </c>
      <c r="C341" s="7">
        <v>17951</v>
      </c>
      <c r="D341" s="8" t="s">
        <v>703</v>
      </c>
      <c r="E341" s="6" t="s">
        <v>8</v>
      </c>
      <c r="F341" s="6"/>
      <c r="G341" s="6"/>
      <c r="H341" s="30">
        <v>1014510.32</v>
      </c>
      <c r="I341" s="4"/>
      <c r="J341" s="4"/>
    </row>
    <row r="342" spans="1:10" x14ac:dyDescent="0.2">
      <c r="A342" s="5">
        <v>43190</v>
      </c>
      <c r="B342" s="6" t="s">
        <v>704</v>
      </c>
      <c r="C342" s="7">
        <v>24795</v>
      </c>
      <c r="D342" s="8" t="s">
        <v>705</v>
      </c>
      <c r="E342" s="6" t="s">
        <v>8</v>
      </c>
      <c r="F342" s="6"/>
      <c r="G342" s="6"/>
      <c r="H342" s="30">
        <v>1076606.24</v>
      </c>
      <c r="I342" s="4"/>
      <c r="J342" s="4"/>
    </row>
    <row r="343" spans="1:10" x14ac:dyDescent="0.2">
      <c r="A343" s="5">
        <v>43190</v>
      </c>
      <c r="B343" s="6" t="s">
        <v>706</v>
      </c>
      <c r="C343" s="7">
        <v>24983</v>
      </c>
      <c r="D343" s="8" t="s">
        <v>707</v>
      </c>
      <c r="E343" s="6" t="s">
        <v>172</v>
      </c>
      <c r="F343" s="6"/>
      <c r="G343" s="6"/>
      <c r="H343" s="30">
        <v>551952.26</v>
      </c>
      <c r="I343" s="4"/>
      <c r="J343" s="4"/>
    </row>
    <row r="344" spans="1:10" x14ac:dyDescent="0.2">
      <c r="A344" s="5">
        <v>43190</v>
      </c>
      <c r="B344" s="6" t="s">
        <v>708</v>
      </c>
      <c r="C344" s="7">
        <v>48422</v>
      </c>
      <c r="D344" s="8" t="s">
        <v>709</v>
      </c>
      <c r="E344" s="6" t="s">
        <v>8</v>
      </c>
      <c r="F344" s="6"/>
      <c r="G344" s="6"/>
      <c r="H344" s="30">
        <v>2692066.75</v>
      </c>
      <c r="I344" s="4"/>
      <c r="J344" s="4"/>
    </row>
    <row r="345" spans="1:10" x14ac:dyDescent="0.2">
      <c r="A345" s="5">
        <v>43190</v>
      </c>
      <c r="B345" s="6" t="s">
        <v>710</v>
      </c>
      <c r="C345" s="7">
        <v>10899</v>
      </c>
      <c r="D345" s="8" t="s">
        <v>711</v>
      </c>
      <c r="E345" s="6" t="s">
        <v>8</v>
      </c>
      <c r="F345" s="6"/>
      <c r="G345" s="6"/>
      <c r="H345" s="30">
        <v>390337.67</v>
      </c>
      <c r="I345" s="4"/>
      <c r="J345" s="4"/>
    </row>
    <row r="346" spans="1:10" x14ac:dyDescent="0.2">
      <c r="A346" s="5">
        <v>43190</v>
      </c>
      <c r="B346" s="6" t="s">
        <v>712</v>
      </c>
      <c r="C346" s="7">
        <v>10567</v>
      </c>
      <c r="D346" s="8" t="s">
        <v>713</v>
      </c>
      <c r="E346" s="6" t="s">
        <v>8</v>
      </c>
      <c r="F346" s="6"/>
      <c r="G346" s="6"/>
      <c r="H346" s="30">
        <v>755312.9</v>
      </c>
      <c r="I346" s="4"/>
      <c r="J346" s="4"/>
    </row>
    <row r="347" spans="1:10" x14ac:dyDescent="0.2">
      <c r="A347" s="5">
        <v>43190</v>
      </c>
      <c r="B347" s="6" t="s">
        <v>714</v>
      </c>
      <c r="C347" s="7">
        <v>89274</v>
      </c>
      <c r="D347" s="8" t="s">
        <v>715</v>
      </c>
      <c r="E347" s="6" t="s">
        <v>8</v>
      </c>
      <c r="F347" s="6"/>
      <c r="G347" s="6"/>
      <c r="H347" s="30">
        <v>2239486.46</v>
      </c>
      <c r="I347" s="4"/>
      <c r="J347" s="4"/>
    </row>
    <row r="348" spans="1:10" x14ac:dyDescent="0.2">
      <c r="A348" s="5">
        <v>43190</v>
      </c>
      <c r="B348" s="6" t="s">
        <v>716</v>
      </c>
      <c r="C348" s="7">
        <v>9773</v>
      </c>
      <c r="D348" s="8" t="s">
        <v>717</v>
      </c>
      <c r="E348" s="6" t="s">
        <v>8</v>
      </c>
      <c r="F348" s="6"/>
      <c r="G348" s="6"/>
      <c r="H348" s="30">
        <v>1499390.33</v>
      </c>
      <c r="I348" s="4"/>
      <c r="J348" s="4"/>
    </row>
    <row r="349" spans="1:10" x14ac:dyDescent="0.2">
      <c r="A349" s="5">
        <v>43190</v>
      </c>
      <c r="B349" s="6" t="s">
        <v>718</v>
      </c>
      <c r="C349" s="7">
        <v>7924</v>
      </c>
      <c r="D349" s="8" t="s">
        <v>719</v>
      </c>
      <c r="E349" s="6" t="s">
        <v>8</v>
      </c>
      <c r="F349" s="6"/>
      <c r="G349" s="6"/>
      <c r="H349" s="30">
        <v>870069.54</v>
      </c>
      <c r="I349" s="4"/>
      <c r="J349" s="4"/>
    </row>
    <row r="350" spans="1:10" x14ac:dyDescent="0.2">
      <c r="A350" s="5">
        <v>43190</v>
      </c>
      <c r="B350" s="6" t="s">
        <v>720</v>
      </c>
      <c r="C350" s="7">
        <v>170477</v>
      </c>
      <c r="D350" s="8" t="s">
        <v>721</v>
      </c>
      <c r="E350" s="6" t="s">
        <v>23</v>
      </c>
      <c r="F350" s="6"/>
      <c r="G350" s="6"/>
      <c r="H350" s="30">
        <v>2497488.0499999998</v>
      </c>
      <c r="I350" s="4"/>
      <c r="J350" s="4"/>
    </row>
    <row r="351" spans="1:10" x14ac:dyDescent="0.2">
      <c r="A351" s="5">
        <v>43190</v>
      </c>
      <c r="B351" s="6" t="s">
        <v>722</v>
      </c>
      <c r="C351" s="7">
        <v>18558</v>
      </c>
      <c r="D351" s="8" t="s">
        <v>723</v>
      </c>
      <c r="E351" s="6" t="s">
        <v>8</v>
      </c>
      <c r="F351" s="6"/>
      <c r="G351" s="6"/>
      <c r="H351" s="30">
        <v>876173.49</v>
      </c>
      <c r="I351" s="4"/>
      <c r="J351" s="4"/>
    </row>
    <row r="352" spans="1:10" x14ac:dyDescent="0.2">
      <c r="A352" s="5">
        <v>43190</v>
      </c>
      <c r="B352" s="6" t="s">
        <v>724</v>
      </c>
      <c r="C352" s="7">
        <v>3390</v>
      </c>
      <c r="D352" s="8" t="s">
        <v>725</v>
      </c>
      <c r="E352" s="6" t="s">
        <v>8</v>
      </c>
      <c r="F352" s="6"/>
      <c r="G352" s="6"/>
      <c r="H352" s="30">
        <v>237913.78</v>
      </c>
      <c r="I352" s="4"/>
      <c r="J352" s="4"/>
    </row>
    <row r="353" spans="1:10" x14ac:dyDescent="0.2">
      <c r="A353" s="5">
        <v>43190</v>
      </c>
      <c r="B353" s="6" t="s">
        <v>726</v>
      </c>
      <c r="C353" s="7">
        <v>68592</v>
      </c>
      <c r="D353" s="8" t="s">
        <v>727</v>
      </c>
      <c r="E353" s="6" t="s">
        <v>23</v>
      </c>
      <c r="F353" s="6"/>
      <c r="G353" s="6"/>
      <c r="H353" s="30">
        <v>628302.72</v>
      </c>
      <c r="I353" s="4"/>
      <c r="J353" s="4"/>
    </row>
    <row r="354" spans="1:10" x14ac:dyDescent="0.2">
      <c r="A354" s="5">
        <v>43190</v>
      </c>
      <c r="B354" s="6" t="s">
        <v>728</v>
      </c>
      <c r="C354" s="7">
        <v>143342</v>
      </c>
      <c r="D354" s="8" t="s">
        <v>729</v>
      </c>
      <c r="E354" s="6" t="s">
        <v>23</v>
      </c>
      <c r="F354" s="6"/>
      <c r="G354" s="6"/>
      <c r="H354" s="30">
        <v>6229643.3200000003</v>
      </c>
      <c r="I354" s="4"/>
      <c r="J354" s="4"/>
    </row>
    <row r="355" spans="1:10" x14ac:dyDescent="0.2">
      <c r="A355" s="5">
        <v>43190</v>
      </c>
      <c r="B355" s="6" t="s">
        <v>730</v>
      </c>
      <c r="C355" s="7">
        <v>25589</v>
      </c>
      <c r="D355" s="8" t="s">
        <v>731</v>
      </c>
      <c r="E355" s="6" t="s">
        <v>101</v>
      </c>
      <c r="F355" s="6"/>
      <c r="G355" s="6"/>
      <c r="H355" s="30">
        <v>1730657.67</v>
      </c>
      <c r="I355" s="4"/>
      <c r="J355" s="4"/>
    </row>
    <row r="356" spans="1:10" x14ac:dyDescent="0.2">
      <c r="A356" s="5">
        <v>43190</v>
      </c>
      <c r="B356" s="6" t="s">
        <v>732</v>
      </c>
      <c r="C356" s="7">
        <v>45524</v>
      </c>
      <c r="D356" s="8" t="s">
        <v>733</v>
      </c>
      <c r="E356" s="6" t="s">
        <v>13</v>
      </c>
      <c r="F356" s="6"/>
      <c r="G356" s="6"/>
      <c r="H356" s="30">
        <v>594548.6</v>
      </c>
      <c r="I356" s="4"/>
      <c r="J356" s="4"/>
    </row>
    <row r="357" spans="1:10" x14ac:dyDescent="0.2">
      <c r="A357" s="5">
        <v>43190</v>
      </c>
      <c r="B357" s="6" t="s">
        <v>734</v>
      </c>
      <c r="C357" s="7">
        <v>3826</v>
      </c>
      <c r="D357" s="8" t="s">
        <v>735</v>
      </c>
      <c r="E357" s="6" t="s">
        <v>8</v>
      </c>
      <c r="F357" s="6"/>
      <c r="G357" s="6"/>
      <c r="H357" s="30">
        <v>157889.29999999999</v>
      </c>
      <c r="I357" s="4"/>
      <c r="J357" s="4"/>
    </row>
    <row r="358" spans="1:10" x14ac:dyDescent="0.2">
      <c r="A358" s="5">
        <v>43190</v>
      </c>
      <c r="B358" s="6" t="s">
        <v>736</v>
      </c>
      <c r="C358" s="7">
        <v>5204</v>
      </c>
      <c r="D358" s="8" t="s">
        <v>737</v>
      </c>
      <c r="E358" s="6" t="s">
        <v>57</v>
      </c>
      <c r="F358" s="6"/>
      <c r="G358" s="6"/>
      <c r="H358" s="30">
        <v>848788.92</v>
      </c>
      <c r="I358" s="4"/>
      <c r="J358" s="4"/>
    </row>
    <row r="359" spans="1:10" x14ac:dyDescent="0.2">
      <c r="A359" s="5">
        <v>43190</v>
      </c>
      <c r="B359" s="6" t="s">
        <v>738</v>
      </c>
      <c r="C359" s="7">
        <v>48105</v>
      </c>
      <c r="D359" s="8" t="s">
        <v>739</v>
      </c>
      <c r="E359" s="6" t="s">
        <v>13</v>
      </c>
      <c r="F359" s="6"/>
      <c r="G359" s="6"/>
      <c r="H359" s="30">
        <v>1528084.28</v>
      </c>
      <c r="I359" s="4"/>
      <c r="J359" s="4"/>
    </row>
    <row r="360" spans="1:10" x14ac:dyDescent="0.2">
      <c r="A360" s="5">
        <v>43190</v>
      </c>
      <c r="B360" s="6" t="s">
        <v>740</v>
      </c>
      <c r="C360" s="7">
        <v>20976</v>
      </c>
      <c r="D360" s="8" t="s">
        <v>741</v>
      </c>
      <c r="E360" s="6" t="s">
        <v>13</v>
      </c>
      <c r="F360" s="6"/>
      <c r="G360" s="6"/>
      <c r="H360" s="30">
        <v>1154018.6000000001</v>
      </c>
      <c r="I360" s="4"/>
      <c r="J360" s="4"/>
    </row>
    <row r="361" spans="1:10" x14ac:dyDescent="0.2">
      <c r="A361" s="5">
        <v>43190</v>
      </c>
      <c r="B361" s="6" t="s">
        <v>742</v>
      </c>
      <c r="C361" s="7">
        <v>149422</v>
      </c>
      <c r="D361" s="8" t="s">
        <v>743</v>
      </c>
      <c r="E361" s="6" t="s">
        <v>23</v>
      </c>
      <c r="F361" s="6"/>
      <c r="G361" s="6"/>
      <c r="H361" s="30">
        <v>808074.18</v>
      </c>
      <c r="I361" s="4"/>
      <c r="J361" s="4"/>
    </row>
    <row r="362" spans="1:10" x14ac:dyDescent="0.2">
      <c r="A362" s="5">
        <v>43190</v>
      </c>
      <c r="B362" s="6" t="s">
        <v>744</v>
      </c>
      <c r="C362" s="7">
        <v>250485</v>
      </c>
      <c r="D362" s="8" t="s">
        <v>745</v>
      </c>
      <c r="E362" s="6" t="s">
        <v>23</v>
      </c>
      <c r="F362" s="6"/>
      <c r="G362" s="6"/>
      <c r="H362" s="30">
        <v>638736.75</v>
      </c>
      <c r="I362" s="4"/>
      <c r="J362" s="4"/>
    </row>
    <row r="363" spans="1:10" x14ac:dyDescent="0.2">
      <c r="A363" s="5">
        <v>43190</v>
      </c>
      <c r="B363" s="6" t="s">
        <v>746</v>
      </c>
      <c r="C363" s="7">
        <v>6558</v>
      </c>
      <c r="D363" s="8" t="s">
        <v>747</v>
      </c>
      <c r="E363" s="6" t="s">
        <v>110</v>
      </c>
      <c r="F363" s="6"/>
      <c r="G363" s="6"/>
      <c r="H363" s="30">
        <v>386076.9</v>
      </c>
      <c r="I363" s="4"/>
      <c r="J363" s="4"/>
    </row>
    <row r="364" spans="1:10" x14ac:dyDescent="0.2">
      <c r="A364" s="5">
        <v>43190</v>
      </c>
      <c r="B364" s="6" t="s">
        <v>748</v>
      </c>
      <c r="C364" s="7">
        <v>3082</v>
      </c>
      <c r="D364" s="8" t="s">
        <v>749</v>
      </c>
      <c r="E364" s="6" t="s">
        <v>8</v>
      </c>
      <c r="F364" s="6"/>
      <c r="G364" s="6"/>
      <c r="H364" s="30">
        <v>168622.37</v>
      </c>
      <c r="I364" s="4"/>
      <c r="J364" s="4"/>
    </row>
    <row r="365" spans="1:10" x14ac:dyDescent="0.2">
      <c r="A365" s="5">
        <v>43190</v>
      </c>
      <c r="B365" s="6" t="s">
        <v>750</v>
      </c>
      <c r="C365" s="7">
        <v>987333</v>
      </c>
      <c r="D365" s="8" t="s">
        <v>751</v>
      </c>
      <c r="E365" s="6" t="s">
        <v>26</v>
      </c>
      <c r="F365" s="6"/>
      <c r="G365" s="6"/>
      <c r="H365" s="30">
        <v>3808089.3</v>
      </c>
      <c r="I365" s="4"/>
      <c r="J365" s="4"/>
    </row>
    <row r="366" spans="1:10" x14ac:dyDescent="0.2">
      <c r="A366" s="5">
        <v>43190</v>
      </c>
      <c r="B366" s="6" t="s">
        <v>752</v>
      </c>
      <c r="C366" s="7">
        <v>73596</v>
      </c>
      <c r="D366" s="8" t="s">
        <v>753</v>
      </c>
      <c r="E366" s="6" t="s">
        <v>8</v>
      </c>
      <c r="F366" s="6"/>
      <c r="G366" s="6"/>
      <c r="H366" s="30">
        <v>6099422.4000000004</v>
      </c>
      <c r="I366" s="4"/>
      <c r="J366" s="4"/>
    </row>
    <row r="367" spans="1:10" x14ac:dyDescent="0.2">
      <c r="A367" s="5">
        <v>43190</v>
      </c>
      <c r="B367" s="6" t="s">
        <v>754</v>
      </c>
      <c r="C367" s="7">
        <v>19788</v>
      </c>
      <c r="D367" s="8" t="s">
        <v>755</v>
      </c>
      <c r="E367" s="6" t="s">
        <v>329</v>
      </c>
      <c r="F367" s="6"/>
      <c r="G367" s="6"/>
      <c r="H367" s="30">
        <v>783104.73</v>
      </c>
      <c r="I367" s="4"/>
      <c r="J367" s="4"/>
    </row>
    <row r="368" spans="1:10" x14ac:dyDescent="0.2">
      <c r="A368" s="5">
        <v>43190</v>
      </c>
      <c r="B368" s="6" t="s">
        <v>756</v>
      </c>
      <c r="C368" s="7">
        <v>661800</v>
      </c>
      <c r="D368" s="8" t="s">
        <v>757</v>
      </c>
      <c r="E368" s="6" t="s">
        <v>8</v>
      </c>
      <c r="F368" s="6"/>
      <c r="G368" s="6"/>
      <c r="H368" s="30">
        <v>2136952.94</v>
      </c>
      <c r="I368" s="4"/>
      <c r="J368" s="4"/>
    </row>
    <row r="369" spans="1:10" x14ac:dyDescent="0.2">
      <c r="A369" s="5">
        <v>43190</v>
      </c>
      <c r="B369" s="6" t="s">
        <v>758</v>
      </c>
      <c r="C369" s="7">
        <v>1233</v>
      </c>
      <c r="D369" s="8" t="s">
        <v>759</v>
      </c>
      <c r="E369" s="6" t="s">
        <v>265</v>
      </c>
      <c r="F369" s="6"/>
      <c r="G369" s="6"/>
      <c r="H369" s="30">
        <v>2029375.5</v>
      </c>
      <c r="I369" s="4"/>
      <c r="J369" s="4"/>
    </row>
    <row r="370" spans="1:10" x14ac:dyDescent="0.2">
      <c r="A370" s="5">
        <v>43190</v>
      </c>
      <c r="B370" s="6" t="s">
        <v>760</v>
      </c>
      <c r="C370" s="7">
        <v>51676</v>
      </c>
      <c r="D370" s="8" t="s">
        <v>761</v>
      </c>
      <c r="E370" s="6" t="s">
        <v>265</v>
      </c>
      <c r="F370" s="6"/>
      <c r="G370" s="6"/>
      <c r="H370" s="30">
        <v>3991706.46</v>
      </c>
      <c r="I370" s="4"/>
      <c r="J370" s="4"/>
    </row>
    <row r="371" spans="1:10" x14ac:dyDescent="0.2">
      <c r="A371" s="5">
        <v>43190</v>
      </c>
      <c r="B371" s="6" t="s">
        <v>762</v>
      </c>
      <c r="C371" s="7">
        <v>56400</v>
      </c>
      <c r="D371" s="8" t="s">
        <v>763</v>
      </c>
      <c r="E371" s="6" t="s">
        <v>48</v>
      </c>
      <c r="F371" s="6"/>
      <c r="G371" s="6"/>
      <c r="H371" s="30">
        <v>215926.17</v>
      </c>
      <c r="I371" s="4"/>
      <c r="J371" s="4"/>
    </row>
    <row r="372" spans="1:10" x14ac:dyDescent="0.2">
      <c r="A372" s="5">
        <v>43190</v>
      </c>
      <c r="B372" s="6" t="s">
        <v>764</v>
      </c>
      <c r="C372" s="7">
        <v>905578</v>
      </c>
      <c r="D372" s="8" t="s">
        <v>765</v>
      </c>
      <c r="E372" s="6" t="s">
        <v>306</v>
      </c>
      <c r="F372" s="6"/>
      <c r="G372" s="6"/>
      <c r="H372" s="30">
        <v>4646817.6100000003</v>
      </c>
      <c r="I372" s="4"/>
      <c r="J372" s="4"/>
    </row>
    <row r="373" spans="1:10" x14ac:dyDescent="0.2">
      <c r="A373" s="5">
        <v>43190</v>
      </c>
      <c r="B373" s="6" t="s">
        <v>766</v>
      </c>
      <c r="C373" s="7">
        <v>302700</v>
      </c>
      <c r="D373" s="8" t="s">
        <v>767</v>
      </c>
      <c r="E373" s="6" t="s">
        <v>768</v>
      </c>
      <c r="F373" s="6"/>
      <c r="G373" s="6"/>
      <c r="H373" s="30">
        <v>844173.87</v>
      </c>
      <c r="I373" s="4"/>
      <c r="J373" s="4"/>
    </row>
    <row r="374" spans="1:10" x14ac:dyDescent="0.2">
      <c r="A374" s="5">
        <v>43190</v>
      </c>
      <c r="B374" s="6" t="s">
        <v>769</v>
      </c>
      <c r="C374" s="7">
        <v>15130</v>
      </c>
      <c r="D374" s="8" t="s">
        <v>770</v>
      </c>
      <c r="E374" s="6" t="s">
        <v>57</v>
      </c>
      <c r="F374" s="6"/>
      <c r="G374" s="6"/>
      <c r="H374" s="30">
        <v>2317951.44</v>
      </c>
      <c r="I374" s="4"/>
      <c r="J374" s="4"/>
    </row>
    <row r="375" spans="1:10" x14ac:dyDescent="0.2">
      <c r="A375" s="5">
        <v>43190</v>
      </c>
      <c r="B375" s="6" t="s">
        <v>771</v>
      </c>
      <c r="C375" s="7">
        <v>13334</v>
      </c>
      <c r="D375" s="8" t="s">
        <v>772</v>
      </c>
      <c r="E375" s="6" t="s">
        <v>57</v>
      </c>
      <c r="F375" s="6"/>
      <c r="G375" s="6"/>
      <c r="H375" s="30">
        <v>1984235.79</v>
      </c>
      <c r="I375" s="4"/>
      <c r="J375" s="4"/>
    </row>
    <row r="376" spans="1:10" x14ac:dyDescent="0.2">
      <c r="A376" s="5">
        <v>43190</v>
      </c>
      <c r="B376" s="6" t="s">
        <v>773</v>
      </c>
      <c r="C376" s="7">
        <v>323958</v>
      </c>
      <c r="D376" s="8" t="s">
        <v>774</v>
      </c>
      <c r="E376" s="6" t="s">
        <v>8</v>
      </c>
      <c r="F376" s="6"/>
      <c r="G376" s="6"/>
      <c r="H376" s="30">
        <v>12011015.949999999</v>
      </c>
      <c r="I376" s="4"/>
      <c r="J376" s="4"/>
    </row>
    <row r="377" spans="1:10" x14ac:dyDescent="0.2">
      <c r="A377" s="5">
        <v>43190</v>
      </c>
      <c r="B377" s="6" t="s">
        <v>775</v>
      </c>
      <c r="C377" s="7">
        <v>36072</v>
      </c>
      <c r="D377" s="8" t="s">
        <v>776</v>
      </c>
      <c r="E377" s="6" t="s">
        <v>23</v>
      </c>
      <c r="F377" s="6"/>
      <c r="G377" s="6"/>
      <c r="H377" s="30">
        <v>216864.86</v>
      </c>
      <c r="I377" s="4"/>
      <c r="J377" s="4"/>
    </row>
    <row r="378" spans="1:10" x14ac:dyDescent="0.2">
      <c r="A378" s="5">
        <v>43190</v>
      </c>
      <c r="B378" s="6" t="s">
        <v>777</v>
      </c>
      <c r="C378" s="7">
        <v>45040</v>
      </c>
      <c r="D378" s="8" t="s">
        <v>778</v>
      </c>
      <c r="E378" s="6" t="s">
        <v>8</v>
      </c>
      <c r="F378" s="6"/>
      <c r="G378" s="6"/>
      <c r="H378" s="30">
        <v>502798.9</v>
      </c>
      <c r="I378" s="4"/>
      <c r="J378" s="4"/>
    </row>
    <row r="379" spans="1:10" x14ac:dyDescent="0.2">
      <c r="A379" s="5">
        <v>43190</v>
      </c>
      <c r="B379" s="6" t="s">
        <v>779</v>
      </c>
      <c r="C379" s="7">
        <v>336414</v>
      </c>
      <c r="D379" s="8" t="s">
        <v>780</v>
      </c>
      <c r="E379" s="6" t="s">
        <v>8</v>
      </c>
      <c r="F379" s="6"/>
      <c r="G379" s="6"/>
      <c r="H379" s="30">
        <v>12424869.449999999</v>
      </c>
      <c r="I379" s="4"/>
      <c r="J379" s="4"/>
    </row>
    <row r="380" spans="1:10" x14ac:dyDescent="0.2">
      <c r="A380" s="5">
        <v>43190</v>
      </c>
      <c r="B380" s="6" t="s">
        <v>781</v>
      </c>
      <c r="C380" s="7">
        <v>30337</v>
      </c>
      <c r="D380" s="8" t="s">
        <v>782</v>
      </c>
      <c r="E380" s="6" t="s">
        <v>13</v>
      </c>
      <c r="F380" s="6"/>
      <c r="G380" s="6"/>
      <c r="H380" s="30">
        <v>415830.38</v>
      </c>
      <c r="I380" s="4"/>
      <c r="J380" s="4"/>
    </row>
    <row r="381" spans="1:10" x14ac:dyDescent="0.2">
      <c r="A381" s="5">
        <v>43190</v>
      </c>
      <c r="B381" s="6" t="s">
        <v>783</v>
      </c>
      <c r="C381" s="7">
        <v>156227</v>
      </c>
      <c r="D381" s="8" t="s">
        <v>784</v>
      </c>
      <c r="E381" s="6" t="s">
        <v>158</v>
      </c>
      <c r="F381" s="6"/>
      <c r="G381" s="6"/>
      <c r="H381" s="30">
        <v>2462428</v>
      </c>
      <c r="I381" s="4"/>
      <c r="J381" s="4"/>
    </row>
    <row r="382" spans="1:10" x14ac:dyDescent="0.2">
      <c r="A382" s="5">
        <v>43190</v>
      </c>
      <c r="B382" s="6" t="s">
        <v>785</v>
      </c>
      <c r="C382" s="7">
        <v>124358</v>
      </c>
      <c r="D382" s="8" t="s">
        <v>786</v>
      </c>
      <c r="E382" s="6" t="s">
        <v>110</v>
      </c>
      <c r="F382" s="6"/>
      <c r="G382" s="6"/>
      <c r="H382" s="30">
        <v>3578778.78</v>
      </c>
      <c r="I382" s="4"/>
      <c r="J382" s="4"/>
    </row>
    <row r="383" spans="1:10" x14ac:dyDescent="0.2">
      <c r="A383" s="5">
        <v>43190</v>
      </c>
      <c r="B383" s="6" t="s">
        <v>787</v>
      </c>
      <c r="C383" s="7">
        <v>83109</v>
      </c>
      <c r="D383" s="8" t="s">
        <v>788</v>
      </c>
      <c r="E383" s="6" t="s">
        <v>94</v>
      </c>
      <c r="F383" s="6"/>
      <c r="G383" s="6"/>
      <c r="H383" s="30">
        <v>2218665.06</v>
      </c>
      <c r="I383" s="4"/>
      <c r="J383" s="4"/>
    </row>
    <row r="384" spans="1:10" x14ac:dyDescent="0.2">
      <c r="A384" s="5">
        <v>43190</v>
      </c>
      <c r="B384" s="6" t="s">
        <v>789</v>
      </c>
      <c r="C384" s="7">
        <v>5066</v>
      </c>
      <c r="D384" s="8" t="s">
        <v>790</v>
      </c>
      <c r="E384" s="6" t="s">
        <v>8</v>
      </c>
      <c r="F384" s="6"/>
      <c r="G384" s="6"/>
      <c r="H384" s="30">
        <v>207869.2</v>
      </c>
      <c r="I384" s="4"/>
      <c r="J384" s="4"/>
    </row>
    <row r="385" spans="1:10" x14ac:dyDescent="0.2">
      <c r="A385" s="5">
        <v>43190</v>
      </c>
      <c r="B385" s="6" t="s">
        <v>791</v>
      </c>
      <c r="C385" s="7">
        <v>131575</v>
      </c>
      <c r="D385" s="8" t="s">
        <v>792</v>
      </c>
      <c r="E385" s="6" t="s">
        <v>89</v>
      </c>
      <c r="F385" s="6"/>
      <c r="G385" s="6"/>
      <c r="H385" s="30">
        <v>1038887.32</v>
      </c>
      <c r="I385" s="4"/>
      <c r="J385" s="4"/>
    </row>
    <row r="386" spans="1:10" x14ac:dyDescent="0.2">
      <c r="A386" s="5">
        <v>43190</v>
      </c>
      <c r="B386" s="6" t="s">
        <v>793</v>
      </c>
      <c r="C386" s="7">
        <v>222800</v>
      </c>
      <c r="D386" s="8" t="s">
        <v>794</v>
      </c>
      <c r="E386" s="6" t="s">
        <v>768</v>
      </c>
      <c r="F386" s="6"/>
      <c r="G386" s="6"/>
      <c r="H386" s="30">
        <v>164723.75</v>
      </c>
      <c r="I386" s="4"/>
      <c r="J386" s="4"/>
    </row>
    <row r="387" spans="1:10" x14ac:dyDescent="0.2">
      <c r="A387" s="5">
        <v>43190</v>
      </c>
      <c r="B387" s="6" t="s">
        <v>795</v>
      </c>
      <c r="C387" s="7">
        <v>484100</v>
      </c>
      <c r="D387" s="8" t="s">
        <v>796</v>
      </c>
      <c r="E387" s="6" t="s">
        <v>768</v>
      </c>
      <c r="F387" s="6"/>
      <c r="G387" s="6"/>
      <c r="H387" s="30">
        <v>663189.66</v>
      </c>
      <c r="I387" s="4"/>
      <c r="J387" s="4"/>
    </row>
    <row r="388" spans="1:10" x14ac:dyDescent="0.2">
      <c r="A388" s="5">
        <v>43190</v>
      </c>
      <c r="B388" s="6" t="s">
        <v>797</v>
      </c>
      <c r="C388" s="7">
        <v>34130</v>
      </c>
      <c r="D388" s="8" t="s">
        <v>798</v>
      </c>
      <c r="E388" s="6" t="s">
        <v>326</v>
      </c>
      <c r="F388" s="6"/>
      <c r="G388" s="6"/>
      <c r="H388" s="30">
        <v>254199.14</v>
      </c>
      <c r="I388" s="4"/>
      <c r="J388" s="4"/>
    </row>
    <row r="389" spans="1:10" x14ac:dyDescent="0.2">
      <c r="A389" s="5">
        <v>43190</v>
      </c>
      <c r="B389" s="6" t="s">
        <v>799</v>
      </c>
      <c r="C389" s="7">
        <v>2637</v>
      </c>
      <c r="D389" s="8" t="s">
        <v>800</v>
      </c>
      <c r="E389" s="6" t="s">
        <v>8</v>
      </c>
      <c r="F389" s="6"/>
      <c r="G389" s="6"/>
      <c r="H389" s="30">
        <v>188451.11</v>
      </c>
      <c r="I389" s="4"/>
      <c r="J389" s="4"/>
    </row>
    <row r="390" spans="1:10" x14ac:dyDescent="0.2">
      <c r="A390" s="5">
        <v>43190</v>
      </c>
      <c r="B390" s="6" t="s">
        <v>801</v>
      </c>
      <c r="C390" s="7">
        <v>47568</v>
      </c>
      <c r="D390" s="8" t="s">
        <v>802</v>
      </c>
      <c r="E390" s="6" t="s">
        <v>8</v>
      </c>
      <c r="F390" s="6"/>
      <c r="G390" s="6"/>
      <c r="H390" s="30">
        <v>2156293.62</v>
      </c>
      <c r="I390" s="4"/>
      <c r="J390" s="4"/>
    </row>
    <row r="391" spans="1:10" x14ac:dyDescent="0.2">
      <c r="A391" s="5">
        <v>43190</v>
      </c>
      <c r="B391" s="6" t="s">
        <v>803</v>
      </c>
      <c r="C391" s="7">
        <v>432044</v>
      </c>
      <c r="D391" s="8" t="s">
        <v>804</v>
      </c>
      <c r="E391" s="6" t="s">
        <v>23</v>
      </c>
      <c r="F391" s="6"/>
      <c r="G391" s="6"/>
      <c r="H391" s="30">
        <v>2033199.06</v>
      </c>
      <c r="I391" s="4"/>
      <c r="J391" s="4"/>
    </row>
    <row r="392" spans="1:10" x14ac:dyDescent="0.2">
      <c r="A392" s="5">
        <v>43190</v>
      </c>
      <c r="B392" s="6" t="s">
        <v>805</v>
      </c>
      <c r="C392" s="7">
        <v>56239</v>
      </c>
      <c r="D392" s="8" t="s">
        <v>806</v>
      </c>
      <c r="E392" s="6" t="s">
        <v>23</v>
      </c>
      <c r="F392" s="6"/>
      <c r="G392" s="6"/>
      <c r="H392" s="30">
        <v>851177.27</v>
      </c>
      <c r="I392" s="4"/>
      <c r="J392" s="4"/>
    </row>
    <row r="393" spans="1:10" x14ac:dyDescent="0.2">
      <c r="A393" s="5">
        <v>43190</v>
      </c>
      <c r="B393" s="6" t="s">
        <v>807</v>
      </c>
      <c r="C393" s="7">
        <v>233296</v>
      </c>
      <c r="D393" s="8" t="s">
        <v>808</v>
      </c>
      <c r="E393" s="6" t="s">
        <v>303</v>
      </c>
      <c r="F393" s="6"/>
      <c r="G393" s="6"/>
      <c r="H393" s="30">
        <v>763317.67</v>
      </c>
      <c r="I393" s="4"/>
      <c r="J393" s="4"/>
    </row>
    <row r="394" spans="1:10" x14ac:dyDescent="0.2">
      <c r="A394" s="5">
        <v>43190</v>
      </c>
      <c r="B394" s="6" t="s">
        <v>809</v>
      </c>
      <c r="C394" s="7">
        <v>19700</v>
      </c>
      <c r="D394" s="8" t="s">
        <v>810</v>
      </c>
      <c r="E394" s="6" t="s">
        <v>101</v>
      </c>
      <c r="F394" s="6"/>
      <c r="G394" s="6"/>
      <c r="H394" s="30">
        <v>1048727.8500000001</v>
      </c>
      <c r="I394" s="4"/>
      <c r="J394" s="4"/>
    </row>
    <row r="395" spans="1:10" x14ac:dyDescent="0.2">
      <c r="A395" s="5">
        <v>43190</v>
      </c>
      <c r="B395" s="6" t="s">
        <v>811</v>
      </c>
      <c r="C395" s="7">
        <v>28200</v>
      </c>
      <c r="D395" s="8" t="s">
        <v>812</v>
      </c>
      <c r="E395" s="6" t="s">
        <v>101</v>
      </c>
      <c r="F395" s="6"/>
      <c r="G395" s="6"/>
      <c r="H395" s="30">
        <v>556485.18000000005</v>
      </c>
      <c r="I395" s="4"/>
      <c r="J395" s="4"/>
    </row>
    <row r="396" spans="1:10" x14ac:dyDescent="0.2">
      <c r="A396" s="5">
        <v>43190</v>
      </c>
      <c r="B396" s="6" t="s">
        <v>813</v>
      </c>
      <c r="C396" s="7">
        <v>4337</v>
      </c>
      <c r="D396" s="8" t="s">
        <v>814</v>
      </c>
      <c r="E396" s="6" t="s">
        <v>57</v>
      </c>
      <c r="F396" s="6"/>
      <c r="G396" s="6"/>
      <c r="H396" s="30">
        <v>490096.08</v>
      </c>
      <c r="I396" s="4"/>
      <c r="J396" s="4"/>
    </row>
    <row r="397" spans="1:10" x14ac:dyDescent="0.2">
      <c r="A397" s="5">
        <v>43190</v>
      </c>
      <c r="B397" s="6" t="s">
        <v>815</v>
      </c>
      <c r="C397" s="7">
        <v>996979</v>
      </c>
      <c r="D397" s="8" t="s">
        <v>816</v>
      </c>
      <c r="E397" s="6" t="s">
        <v>18</v>
      </c>
      <c r="F397" s="6"/>
      <c r="G397" s="6"/>
      <c r="H397" s="30">
        <v>1712429.91</v>
      </c>
      <c r="I397" s="4"/>
      <c r="J397" s="4"/>
    </row>
    <row r="398" spans="1:10" x14ac:dyDescent="0.2">
      <c r="A398" s="5">
        <v>43190</v>
      </c>
      <c r="B398" s="6" t="s">
        <v>817</v>
      </c>
      <c r="C398" s="7">
        <v>34305</v>
      </c>
      <c r="D398" s="8" t="s">
        <v>818</v>
      </c>
      <c r="E398" s="6" t="s">
        <v>23</v>
      </c>
      <c r="F398" s="6"/>
      <c r="G398" s="6"/>
      <c r="H398" s="30">
        <v>1974252.75</v>
      </c>
      <c r="I398" s="4"/>
      <c r="J398" s="4"/>
    </row>
    <row r="399" spans="1:10" x14ac:dyDescent="0.2">
      <c r="A399" s="5">
        <v>43190</v>
      </c>
      <c r="B399" s="6" t="s">
        <v>819</v>
      </c>
      <c r="C399" s="7">
        <v>15519</v>
      </c>
      <c r="D399" s="8" t="s">
        <v>820</v>
      </c>
      <c r="E399" s="6" t="s">
        <v>8</v>
      </c>
      <c r="F399" s="6"/>
      <c r="G399" s="6"/>
      <c r="H399" s="30">
        <v>799292.55</v>
      </c>
      <c r="I399" s="4"/>
      <c r="J399" s="4"/>
    </row>
    <row r="400" spans="1:10" x14ac:dyDescent="0.2">
      <c r="A400" s="5">
        <v>43190</v>
      </c>
      <c r="B400" s="6" t="s">
        <v>821</v>
      </c>
      <c r="C400" s="7">
        <v>37722</v>
      </c>
      <c r="D400" s="8" t="s">
        <v>822</v>
      </c>
      <c r="E400" s="6" t="s">
        <v>23</v>
      </c>
      <c r="F400" s="6"/>
      <c r="G400" s="6"/>
      <c r="H400" s="30">
        <v>481332.72</v>
      </c>
      <c r="I400" s="4"/>
      <c r="J400" s="4"/>
    </row>
    <row r="401" spans="1:10" x14ac:dyDescent="0.2">
      <c r="A401" s="5">
        <v>43190</v>
      </c>
      <c r="B401" s="6" t="s">
        <v>823</v>
      </c>
      <c r="C401" s="7">
        <v>0</v>
      </c>
      <c r="D401" s="8" t="s">
        <v>824</v>
      </c>
      <c r="E401" s="6" t="s">
        <v>23</v>
      </c>
      <c r="F401" s="6"/>
      <c r="G401" s="6"/>
      <c r="H401" s="30">
        <v>0</v>
      </c>
      <c r="I401" s="4"/>
      <c r="J401" s="4"/>
    </row>
    <row r="402" spans="1:10" x14ac:dyDescent="0.2">
      <c r="A402" s="5">
        <v>43190</v>
      </c>
      <c r="B402" s="6" t="s">
        <v>825</v>
      </c>
      <c r="C402" s="7">
        <v>207000</v>
      </c>
      <c r="D402" s="8" t="s">
        <v>826</v>
      </c>
      <c r="E402" s="6" t="s">
        <v>768</v>
      </c>
      <c r="F402" s="6"/>
      <c r="G402" s="6"/>
      <c r="H402" s="30">
        <v>258821.47</v>
      </c>
      <c r="I402" s="4"/>
      <c r="J402" s="4"/>
    </row>
    <row r="403" spans="1:10" x14ac:dyDescent="0.2">
      <c r="A403" s="5">
        <v>43190</v>
      </c>
      <c r="B403" s="6" t="s">
        <v>827</v>
      </c>
      <c r="C403" s="7">
        <v>48317.48</v>
      </c>
      <c r="D403" s="8" t="s">
        <v>828</v>
      </c>
      <c r="E403" s="6" t="s">
        <v>23</v>
      </c>
      <c r="F403" s="6"/>
      <c r="G403" s="6"/>
      <c r="H403" s="30">
        <v>55450.11</v>
      </c>
      <c r="I403" s="4"/>
      <c r="J403" s="4"/>
    </row>
    <row r="404" spans="1:10" x14ac:dyDescent="0.2">
      <c r="A404" s="5">
        <v>43190</v>
      </c>
      <c r="B404" s="6" t="s">
        <v>829</v>
      </c>
      <c r="C404" s="7">
        <v>11404</v>
      </c>
      <c r="D404" s="8" t="s">
        <v>830</v>
      </c>
      <c r="E404" s="6" t="s">
        <v>8</v>
      </c>
      <c r="F404" s="6"/>
      <c r="G404" s="6"/>
      <c r="H404" s="30">
        <v>758721.96</v>
      </c>
      <c r="I404" s="4"/>
      <c r="J404" s="4"/>
    </row>
    <row r="405" spans="1:10" x14ac:dyDescent="0.2">
      <c r="A405" s="5">
        <v>43190</v>
      </c>
      <c r="B405" s="6" t="s">
        <v>831</v>
      </c>
      <c r="C405" s="7">
        <v>326352</v>
      </c>
      <c r="D405" s="8" t="s">
        <v>832</v>
      </c>
      <c r="E405" s="6" t="s">
        <v>89</v>
      </c>
      <c r="F405" s="6"/>
      <c r="G405" s="6"/>
      <c r="H405" s="30">
        <v>719149.53</v>
      </c>
      <c r="I405" s="4"/>
      <c r="J405" s="4"/>
    </row>
    <row r="406" spans="1:10" x14ac:dyDescent="0.2">
      <c r="A406" s="5">
        <v>43190</v>
      </c>
      <c r="B406" s="6" t="s">
        <v>833</v>
      </c>
      <c r="C406" s="7">
        <v>1701</v>
      </c>
      <c r="D406" s="8" t="s">
        <v>834</v>
      </c>
      <c r="E406" s="6" t="s">
        <v>57</v>
      </c>
      <c r="F406" s="6"/>
      <c r="G406" s="6"/>
      <c r="H406" s="30">
        <v>761657.95</v>
      </c>
      <c r="I406" s="4"/>
      <c r="J406" s="4"/>
    </row>
    <row r="407" spans="1:10" x14ac:dyDescent="0.2">
      <c r="A407" s="5">
        <v>43190</v>
      </c>
      <c r="B407" s="6" t="s">
        <v>835</v>
      </c>
      <c r="C407" s="7">
        <v>163379</v>
      </c>
      <c r="D407" s="8" t="s">
        <v>836</v>
      </c>
      <c r="E407" s="6" t="s">
        <v>350</v>
      </c>
      <c r="F407" s="6"/>
      <c r="G407" s="6"/>
      <c r="H407" s="30">
        <v>1685173.25</v>
      </c>
      <c r="I407" s="4"/>
      <c r="J407" s="4"/>
    </row>
    <row r="408" spans="1:10" x14ac:dyDescent="0.2">
      <c r="A408" s="5">
        <v>43190</v>
      </c>
      <c r="B408" s="6" t="s">
        <v>837</v>
      </c>
      <c r="C408" s="7">
        <v>158455</v>
      </c>
      <c r="D408" s="8" t="s">
        <v>838</v>
      </c>
      <c r="E408" s="6" t="s">
        <v>8</v>
      </c>
      <c r="F408" s="6"/>
      <c r="G408" s="6"/>
      <c r="H408" s="30">
        <v>900261.03</v>
      </c>
      <c r="I408" s="4"/>
      <c r="J408" s="4"/>
    </row>
    <row r="409" spans="1:10" x14ac:dyDescent="0.2">
      <c r="A409" s="5">
        <v>43190</v>
      </c>
      <c r="B409" s="6" t="s">
        <v>839</v>
      </c>
      <c r="C409" s="7">
        <v>806</v>
      </c>
      <c r="D409" s="8" t="s">
        <v>840</v>
      </c>
      <c r="E409" s="6" t="s">
        <v>8</v>
      </c>
      <c r="F409" s="6"/>
      <c r="G409" s="6"/>
      <c r="H409" s="30">
        <v>0</v>
      </c>
      <c r="I409" s="4"/>
      <c r="J409" s="4"/>
    </row>
    <row r="410" spans="1:10" x14ac:dyDescent="0.2">
      <c r="A410" s="5">
        <v>43190</v>
      </c>
      <c r="B410" s="6" t="s">
        <v>841</v>
      </c>
      <c r="C410" s="7">
        <v>40758</v>
      </c>
      <c r="D410" s="8" t="s">
        <v>842</v>
      </c>
      <c r="E410" s="6" t="s">
        <v>13</v>
      </c>
      <c r="F410" s="6"/>
      <c r="G410" s="6"/>
      <c r="H410" s="30">
        <v>277420.13</v>
      </c>
      <c r="I410" s="4"/>
      <c r="J410" s="4"/>
    </row>
    <row r="411" spans="1:10" x14ac:dyDescent="0.2">
      <c r="A411" s="5">
        <v>43190</v>
      </c>
      <c r="B411" s="6" t="s">
        <v>843</v>
      </c>
      <c r="C411" s="7">
        <v>8800</v>
      </c>
      <c r="D411" s="8" t="s">
        <v>844</v>
      </c>
      <c r="E411" s="6" t="s">
        <v>101</v>
      </c>
      <c r="F411" s="6"/>
      <c r="G411" s="6"/>
      <c r="H411" s="30">
        <v>337813.15</v>
      </c>
      <c r="I411" s="4"/>
      <c r="J411" s="4"/>
    </row>
    <row r="412" spans="1:10" x14ac:dyDescent="0.2">
      <c r="A412" s="5">
        <v>43190</v>
      </c>
      <c r="B412" s="6" t="s">
        <v>845</v>
      </c>
      <c r="C412" s="7">
        <v>39186</v>
      </c>
      <c r="D412" s="8" t="s">
        <v>846</v>
      </c>
      <c r="E412" s="6" t="s">
        <v>326</v>
      </c>
      <c r="F412" s="6"/>
      <c r="G412" s="6"/>
      <c r="H412" s="30">
        <v>626573.29</v>
      </c>
      <c r="I412" s="4"/>
      <c r="J412" s="4"/>
    </row>
    <row r="413" spans="1:10" x14ac:dyDescent="0.2">
      <c r="A413" s="5">
        <v>43190</v>
      </c>
      <c r="B413" s="6" t="s">
        <v>847</v>
      </c>
      <c r="C413" s="7">
        <v>35700</v>
      </c>
      <c r="D413" s="8" t="s">
        <v>848</v>
      </c>
      <c r="E413" s="6" t="s">
        <v>326</v>
      </c>
      <c r="F413" s="6"/>
      <c r="G413" s="6"/>
      <c r="H413" s="30">
        <v>1142881.73</v>
      </c>
      <c r="I413" s="4"/>
      <c r="J413" s="4"/>
    </row>
    <row r="414" spans="1:10" x14ac:dyDescent="0.2">
      <c r="A414" s="5">
        <v>43190</v>
      </c>
      <c r="B414" s="6" t="s">
        <v>849</v>
      </c>
      <c r="C414" s="7">
        <v>1413</v>
      </c>
      <c r="D414" s="8" t="s">
        <v>850</v>
      </c>
      <c r="E414" s="6" t="s">
        <v>57</v>
      </c>
      <c r="F414" s="6"/>
      <c r="G414" s="6"/>
      <c r="H414" s="30">
        <v>357846.28</v>
      </c>
      <c r="I414" s="4"/>
      <c r="J414" s="4"/>
    </row>
    <row r="415" spans="1:10" x14ac:dyDescent="0.2">
      <c r="A415" s="5">
        <v>43190</v>
      </c>
      <c r="B415" s="6" t="s">
        <v>851</v>
      </c>
      <c r="C415" s="7">
        <v>11335</v>
      </c>
      <c r="D415" s="8" t="s">
        <v>852</v>
      </c>
      <c r="E415" s="6" t="s">
        <v>57</v>
      </c>
      <c r="F415" s="6"/>
      <c r="G415" s="6"/>
      <c r="H415" s="30">
        <v>780096.76</v>
      </c>
      <c r="I415" s="4"/>
      <c r="J415" s="4"/>
    </row>
    <row r="416" spans="1:10" x14ac:dyDescent="0.2">
      <c r="A416" s="5">
        <v>43190</v>
      </c>
      <c r="B416" s="6" t="s">
        <v>853</v>
      </c>
      <c r="C416" s="7">
        <v>19040</v>
      </c>
      <c r="D416" s="8" t="s">
        <v>854</v>
      </c>
      <c r="E416" s="6" t="s">
        <v>57</v>
      </c>
      <c r="F416" s="6"/>
      <c r="G416" s="6"/>
      <c r="H416" s="30">
        <v>1378829.4100000001</v>
      </c>
      <c r="I416" s="4"/>
      <c r="J416" s="4"/>
    </row>
    <row r="417" spans="1:10" x14ac:dyDescent="0.2">
      <c r="A417" s="5">
        <v>43190</v>
      </c>
      <c r="B417" s="6" t="s">
        <v>855</v>
      </c>
      <c r="C417" s="7">
        <v>2311</v>
      </c>
      <c r="D417" s="8" t="s">
        <v>856</v>
      </c>
      <c r="E417" s="6" t="s">
        <v>57</v>
      </c>
      <c r="F417" s="6"/>
      <c r="G417" s="6"/>
      <c r="H417" s="30">
        <v>814591.67</v>
      </c>
      <c r="I417" s="4"/>
      <c r="J417" s="4"/>
    </row>
    <row r="418" spans="1:10" x14ac:dyDescent="0.2">
      <c r="A418" s="5">
        <v>43190</v>
      </c>
      <c r="B418" s="6" t="s">
        <v>857</v>
      </c>
      <c r="C418" s="7">
        <v>14899</v>
      </c>
      <c r="D418" s="8" t="s">
        <v>858</v>
      </c>
      <c r="E418" s="6" t="s">
        <v>8</v>
      </c>
      <c r="F418" s="6"/>
      <c r="G418" s="6"/>
      <c r="H418" s="30">
        <v>884083.68</v>
      </c>
      <c r="I418" s="4"/>
      <c r="J418" s="4"/>
    </row>
    <row r="419" spans="1:10" x14ac:dyDescent="0.2">
      <c r="A419" s="5">
        <v>43190</v>
      </c>
      <c r="B419" s="6" t="s">
        <v>859</v>
      </c>
      <c r="C419" s="7">
        <v>17867</v>
      </c>
      <c r="D419" s="8" t="s">
        <v>860</v>
      </c>
      <c r="E419" s="6" t="s">
        <v>8</v>
      </c>
      <c r="F419" s="6"/>
      <c r="G419" s="6"/>
      <c r="H419" s="30">
        <v>763690.6</v>
      </c>
      <c r="I419" s="4"/>
      <c r="J419" s="4"/>
    </row>
    <row r="420" spans="1:10" x14ac:dyDescent="0.2">
      <c r="A420" s="5">
        <v>43190</v>
      </c>
      <c r="B420" s="6" t="s">
        <v>861</v>
      </c>
      <c r="C420" s="7">
        <v>8214</v>
      </c>
      <c r="D420" s="8" t="s">
        <v>862</v>
      </c>
      <c r="E420" s="6" t="s">
        <v>8</v>
      </c>
      <c r="F420" s="6"/>
      <c r="G420" s="6"/>
      <c r="H420" s="30">
        <v>632210.9</v>
      </c>
      <c r="I420" s="4"/>
      <c r="J420" s="4"/>
    </row>
    <row r="421" spans="1:10" x14ac:dyDescent="0.2">
      <c r="A421" s="5">
        <v>43190</v>
      </c>
      <c r="B421" s="6" t="s">
        <v>863</v>
      </c>
      <c r="C421" s="7">
        <v>13400</v>
      </c>
      <c r="D421" s="8" t="s">
        <v>864</v>
      </c>
      <c r="E421" s="6" t="s">
        <v>101</v>
      </c>
      <c r="F421" s="6"/>
      <c r="G421" s="6"/>
      <c r="H421" s="30">
        <v>484128.06</v>
      </c>
      <c r="I421" s="4"/>
      <c r="J421" s="4"/>
    </row>
    <row r="422" spans="1:10" x14ac:dyDescent="0.2">
      <c r="A422" s="5">
        <v>43190</v>
      </c>
      <c r="B422" s="6" t="s">
        <v>865</v>
      </c>
      <c r="C422" s="7">
        <v>5220000</v>
      </c>
      <c r="D422" s="8" t="s">
        <v>866</v>
      </c>
      <c r="E422" s="6" t="s">
        <v>43</v>
      </c>
      <c r="F422" s="6"/>
      <c r="G422" s="6"/>
      <c r="H422" s="30">
        <v>31395467.82</v>
      </c>
      <c r="I422" s="4"/>
      <c r="J422" s="4"/>
    </row>
    <row r="423" spans="1:10" x14ac:dyDescent="0.2">
      <c r="A423" s="5">
        <v>43190</v>
      </c>
      <c r="B423" s="6" t="s">
        <v>867</v>
      </c>
      <c r="C423" s="7">
        <v>36572</v>
      </c>
      <c r="D423" s="8" t="s">
        <v>868</v>
      </c>
      <c r="E423" s="6" t="s">
        <v>8</v>
      </c>
      <c r="F423" s="6"/>
      <c r="G423" s="6"/>
      <c r="H423" s="30">
        <v>1804875.39</v>
      </c>
      <c r="I423" s="4"/>
      <c r="J423" s="4"/>
    </row>
    <row r="424" spans="1:10" x14ac:dyDescent="0.2">
      <c r="A424" s="5">
        <v>43190</v>
      </c>
      <c r="B424" s="6" t="s">
        <v>869</v>
      </c>
      <c r="C424" s="7">
        <v>21479</v>
      </c>
      <c r="D424" s="8" t="s">
        <v>870</v>
      </c>
      <c r="E424" s="6" t="s">
        <v>8</v>
      </c>
      <c r="F424" s="6"/>
      <c r="G424" s="6"/>
      <c r="H424" s="30">
        <v>1529008.15</v>
      </c>
      <c r="I424" s="4"/>
      <c r="J424" s="4"/>
    </row>
    <row r="425" spans="1:10" x14ac:dyDescent="0.2">
      <c r="A425" s="5">
        <v>43190</v>
      </c>
      <c r="B425" s="6" t="s">
        <v>871</v>
      </c>
      <c r="C425" s="7">
        <v>65056</v>
      </c>
      <c r="D425" s="8" t="s">
        <v>872</v>
      </c>
      <c r="E425" s="6" t="s">
        <v>326</v>
      </c>
      <c r="F425" s="6"/>
      <c r="G425" s="6"/>
      <c r="H425" s="30">
        <v>552536.02</v>
      </c>
      <c r="I425" s="4"/>
      <c r="J425" s="4"/>
    </row>
    <row r="426" spans="1:10" x14ac:dyDescent="0.2">
      <c r="A426" s="5">
        <v>43190</v>
      </c>
      <c r="B426" s="6" t="s">
        <v>873</v>
      </c>
      <c r="C426" s="7">
        <v>1051414</v>
      </c>
      <c r="D426" s="8" t="s">
        <v>874</v>
      </c>
      <c r="E426" s="6" t="s">
        <v>303</v>
      </c>
      <c r="F426" s="6"/>
      <c r="G426" s="6"/>
      <c r="H426" s="30">
        <v>710697.06</v>
      </c>
      <c r="I426" s="4"/>
      <c r="J426" s="4"/>
    </row>
    <row r="427" spans="1:10" x14ac:dyDescent="0.2">
      <c r="A427" s="5">
        <v>43190</v>
      </c>
      <c r="B427" s="6" t="s">
        <v>875</v>
      </c>
      <c r="C427" s="7">
        <v>52084</v>
      </c>
      <c r="D427" s="8" t="s">
        <v>876</v>
      </c>
      <c r="E427" s="6" t="s">
        <v>339</v>
      </c>
      <c r="F427" s="6"/>
      <c r="G427" s="6"/>
      <c r="H427" s="30">
        <v>366579.42</v>
      </c>
      <c r="I427" s="4"/>
      <c r="J427" s="4"/>
    </row>
    <row r="428" spans="1:10" x14ac:dyDescent="0.2">
      <c r="A428" s="5">
        <v>43190</v>
      </c>
      <c r="B428" s="6" t="s">
        <v>877</v>
      </c>
      <c r="C428" s="7">
        <v>9325100</v>
      </c>
      <c r="D428" s="8" t="s">
        <v>878</v>
      </c>
      <c r="E428" s="6" t="s">
        <v>133</v>
      </c>
      <c r="F428" s="6"/>
      <c r="G428" s="6"/>
      <c r="H428" s="30">
        <v>1728564.64</v>
      </c>
      <c r="I428" s="4"/>
      <c r="J428" s="4"/>
    </row>
    <row r="429" spans="1:10" x14ac:dyDescent="0.2">
      <c r="A429" s="5">
        <v>43190</v>
      </c>
      <c r="B429" s="6" t="s">
        <v>879</v>
      </c>
      <c r="C429" s="7">
        <v>88323</v>
      </c>
      <c r="D429" s="8" t="s">
        <v>880</v>
      </c>
      <c r="E429" s="6" t="s">
        <v>169</v>
      </c>
      <c r="F429" s="6"/>
      <c r="G429" s="6"/>
      <c r="H429" s="30">
        <v>1415870.42</v>
      </c>
      <c r="I429" s="4"/>
      <c r="J429" s="4"/>
    </row>
    <row r="430" spans="1:10" x14ac:dyDescent="0.2">
      <c r="A430" s="5">
        <v>43190</v>
      </c>
      <c r="B430" s="6" t="s">
        <v>881</v>
      </c>
      <c r="C430" s="7">
        <v>107274</v>
      </c>
      <c r="D430" s="8" t="s">
        <v>882</v>
      </c>
      <c r="E430" s="6" t="s">
        <v>326</v>
      </c>
      <c r="F430" s="6"/>
      <c r="G430" s="6"/>
      <c r="H430" s="30">
        <v>357940.04</v>
      </c>
      <c r="I430" s="4"/>
      <c r="J430" s="4"/>
    </row>
    <row r="431" spans="1:10" x14ac:dyDescent="0.2">
      <c r="A431" s="5">
        <v>43190</v>
      </c>
      <c r="B431" s="6" t="s">
        <v>883</v>
      </c>
      <c r="C431" s="7">
        <v>177101</v>
      </c>
      <c r="D431" s="8" t="s">
        <v>884</v>
      </c>
      <c r="E431" s="6" t="s">
        <v>89</v>
      </c>
      <c r="F431" s="6"/>
      <c r="G431" s="6"/>
      <c r="H431" s="30">
        <v>304073.46999999997</v>
      </c>
      <c r="I431" s="4"/>
      <c r="J431" s="4"/>
    </row>
    <row r="432" spans="1:10" x14ac:dyDescent="0.2">
      <c r="A432" s="5">
        <v>43190</v>
      </c>
      <c r="B432" s="6" t="s">
        <v>885</v>
      </c>
      <c r="C432" s="7">
        <v>16678</v>
      </c>
      <c r="D432" s="8" t="s">
        <v>886</v>
      </c>
      <c r="E432" s="6" t="s">
        <v>13</v>
      </c>
      <c r="F432" s="6"/>
      <c r="G432" s="6"/>
      <c r="H432" s="30">
        <v>417189.74</v>
      </c>
      <c r="I432" s="4"/>
      <c r="J432" s="4"/>
    </row>
    <row r="433" spans="1:10" x14ac:dyDescent="0.2">
      <c r="A433" s="5">
        <v>43190</v>
      </c>
      <c r="B433" s="6" t="s">
        <v>887</v>
      </c>
      <c r="C433" s="7">
        <v>72600</v>
      </c>
      <c r="D433" s="8" t="s">
        <v>888</v>
      </c>
      <c r="E433" s="6" t="s">
        <v>26</v>
      </c>
      <c r="F433" s="6"/>
      <c r="G433" s="6"/>
      <c r="H433" s="30">
        <v>2701003.57</v>
      </c>
      <c r="I433" s="4"/>
      <c r="J433" s="4"/>
    </row>
    <row r="434" spans="1:10" x14ac:dyDescent="0.2">
      <c r="A434" s="5">
        <v>43190</v>
      </c>
      <c r="B434" s="6" t="s">
        <v>889</v>
      </c>
      <c r="C434" s="7">
        <v>5029</v>
      </c>
      <c r="D434" s="8" t="s">
        <v>890</v>
      </c>
      <c r="E434" s="6" t="s">
        <v>8</v>
      </c>
      <c r="F434" s="6"/>
      <c r="G434" s="6"/>
      <c r="H434" s="30">
        <v>142215.85999999999</v>
      </c>
      <c r="I434" s="4"/>
      <c r="J434" s="4"/>
    </row>
    <row r="435" spans="1:10" x14ac:dyDescent="0.2">
      <c r="A435" s="5">
        <v>43190</v>
      </c>
      <c r="B435" s="6" t="s">
        <v>891</v>
      </c>
      <c r="C435" s="7">
        <v>25268</v>
      </c>
      <c r="D435" s="8" t="s">
        <v>892</v>
      </c>
      <c r="E435" s="6" t="s">
        <v>8</v>
      </c>
      <c r="F435" s="6"/>
      <c r="G435" s="6"/>
      <c r="H435" s="30">
        <v>823173.25</v>
      </c>
      <c r="I435" s="4"/>
      <c r="J435" s="4"/>
    </row>
    <row r="436" spans="1:10" x14ac:dyDescent="0.2">
      <c r="A436" s="5">
        <v>43190</v>
      </c>
      <c r="B436" s="6" t="s">
        <v>893</v>
      </c>
      <c r="C436" s="7">
        <v>167483</v>
      </c>
      <c r="D436" s="8" t="s">
        <v>894</v>
      </c>
      <c r="E436" s="6" t="s">
        <v>303</v>
      </c>
      <c r="F436" s="6"/>
      <c r="G436" s="6"/>
      <c r="H436" s="30">
        <v>697315.46</v>
      </c>
      <c r="I436" s="4"/>
      <c r="J436" s="4"/>
    </row>
    <row r="437" spans="1:10" x14ac:dyDescent="0.2">
      <c r="A437" s="5">
        <v>43190</v>
      </c>
      <c r="B437" s="6" t="s">
        <v>895</v>
      </c>
      <c r="C437" s="7">
        <v>45018</v>
      </c>
      <c r="D437" s="8" t="s">
        <v>896</v>
      </c>
      <c r="E437" s="6" t="s">
        <v>8</v>
      </c>
      <c r="F437" s="6"/>
      <c r="G437" s="6"/>
      <c r="H437" s="30">
        <v>3333025.96</v>
      </c>
      <c r="I437" s="4"/>
      <c r="J437" s="4"/>
    </row>
    <row r="438" spans="1:10" x14ac:dyDescent="0.2">
      <c r="A438" s="5">
        <v>43190</v>
      </c>
      <c r="B438" s="6" t="s">
        <v>897</v>
      </c>
      <c r="C438" s="7">
        <v>132118</v>
      </c>
      <c r="D438" s="8" t="s">
        <v>898</v>
      </c>
      <c r="E438" s="6" t="s">
        <v>158</v>
      </c>
      <c r="F438" s="6"/>
      <c r="G438" s="6"/>
      <c r="H438" s="30">
        <v>1627413.74</v>
      </c>
      <c r="I438" s="4"/>
      <c r="J438" s="4"/>
    </row>
    <row r="439" spans="1:10" x14ac:dyDescent="0.2">
      <c r="A439" s="5">
        <v>43190</v>
      </c>
      <c r="B439" s="6" t="s">
        <v>899</v>
      </c>
      <c r="C439" s="7">
        <v>91815</v>
      </c>
      <c r="D439" s="8" t="s">
        <v>900</v>
      </c>
      <c r="E439" s="6" t="s">
        <v>8</v>
      </c>
      <c r="F439" s="6"/>
      <c r="G439" s="6"/>
      <c r="H439" s="30">
        <v>13513061.16</v>
      </c>
      <c r="I439" s="4"/>
      <c r="J439" s="4"/>
    </row>
    <row r="440" spans="1:10" x14ac:dyDescent="0.2">
      <c r="A440" s="5">
        <v>43190</v>
      </c>
      <c r="B440" s="6" t="s">
        <v>901</v>
      </c>
      <c r="C440" s="7">
        <v>49593</v>
      </c>
      <c r="D440" s="8" t="s">
        <v>902</v>
      </c>
      <c r="E440" s="6" t="s">
        <v>13</v>
      </c>
      <c r="F440" s="6"/>
      <c r="G440" s="6"/>
      <c r="H440" s="30">
        <v>1364481.98</v>
      </c>
      <c r="I440" s="4"/>
      <c r="J440" s="4"/>
    </row>
    <row r="441" spans="1:10" x14ac:dyDescent="0.2">
      <c r="A441" s="5">
        <v>43190</v>
      </c>
      <c r="B441" s="6" t="s">
        <v>903</v>
      </c>
      <c r="C441" s="7">
        <v>6768</v>
      </c>
      <c r="D441" s="8" t="s">
        <v>904</v>
      </c>
      <c r="E441" s="6" t="s">
        <v>8</v>
      </c>
      <c r="F441" s="6"/>
      <c r="G441" s="6"/>
      <c r="H441" s="30">
        <v>393545.54</v>
      </c>
      <c r="I441" s="4"/>
      <c r="J441" s="4"/>
    </row>
    <row r="442" spans="1:10" x14ac:dyDescent="0.2">
      <c r="A442" s="5">
        <v>43190</v>
      </c>
      <c r="B442" s="6" t="s">
        <v>905</v>
      </c>
      <c r="C442" s="7">
        <v>17156</v>
      </c>
      <c r="D442" s="8" t="s">
        <v>906</v>
      </c>
      <c r="E442" s="6" t="s">
        <v>8</v>
      </c>
      <c r="F442" s="6"/>
      <c r="G442" s="6"/>
      <c r="H442" s="30">
        <v>528817.6</v>
      </c>
      <c r="I442" s="4"/>
      <c r="J442" s="4"/>
    </row>
    <row r="443" spans="1:10" x14ac:dyDescent="0.2">
      <c r="A443" s="5">
        <v>43190</v>
      </c>
      <c r="B443" s="6" t="s">
        <v>907</v>
      </c>
      <c r="C443" s="7">
        <v>221843</v>
      </c>
      <c r="D443" s="8" t="s">
        <v>908</v>
      </c>
      <c r="E443" s="6" t="s">
        <v>169</v>
      </c>
      <c r="F443" s="6"/>
      <c r="G443" s="6"/>
      <c r="H443" s="30">
        <v>3303479.01</v>
      </c>
      <c r="I443" s="4"/>
      <c r="J443" s="4"/>
    </row>
    <row r="444" spans="1:10" x14ac:dyDescent="0.2">
      <c r="A444" s="5">
        <v>43190</v>
      </c>
      <c r="B444" s="6" t="s">
        <v>909</v>
      </c>
      <c r="C444" s="7">
        <v>18649</v>
      </c>
      <c r="D444" s="8" t="s">
        <v>910</v>
      </c>
      <c r="E444" s="6" t="s">
        <v>8</v>
      </c>
      <c r="F444" s="6"/>
      <c r="G444" s="6"/>
      <c r="H444" s="30">
        <v>830218.05</v>
      </c>
      <c r="I444" s="4"/>
      <c r="J444" s="4"/>
    </row>
    <row r="445" spans="1:10" x14ac:dyDescent="0.2">
      <c r="A445" s="5">
        <v>43190</v>
      </c>
      <c r="B445" s="6" t="s">
        <v>911</v>
      </c>
      <c r="C445" s="7">
        <v>31138</v>
      </c>
      <c r="D445" s="8" t="s">
        <v>912</v>
      </c>
      <c r="E445" s="6" t="s">
        <v>13</v>
      </c>
      <c r="F445" s="6"/>
      <c r="G445" s="6"/>
      <c r="H445" s="30">
        <v>1258563.54</v>
      </c>
      <c r="I445" s="4"/>
      <c r="J445" s="4"/>
    </row>
    <row r="446" spans="1:10" x14ac:dyDescent="0.2">
      <c r="A446" s="5">
        <v>43190</v>
      </c>
      <c r="B446" s="6" t="s">
        <v>913</v>
      </c>
      <c r="C446" s="7">
        <v>25703</v>
      </c>
      <c r="D446" s="8" t="s">
        <v>914</v>
      </c>
      <c r="E446" s="6" t="s">
        <v>350</v>
      </c>
      <c r="F446" s="6"/>
      <c r="G446" s="6"/>
      <c r="H446" s="30">
        <v>1039498.01</v>
      </c>
      <c r="I446" s="4"/>
      <c r="J446" s="4"/>
    </row>
    <row r="447" spans="1:10" x14ac:dyDescent="0.2">
      <c r="A447" s="5">
        <v>43190</v>
      </c>
      <c r="B447" s="6" t="s">
        <v>915</v>
      </c>
      <c r="C447" s="7">
        <v>25703</v>
      </c>
      <c r="D447" s="8" t="s">
        <v>916</v>
      </c>
      <c r="E447" s="6" t="s">
        <v>350</v>
      </c>
      <c r="F447" s="6"/>
      <c r="G447" s="6"/>
      <c r="H447" s="30">
        <v>0</v>
      </c>
      <c r="I447" s="4"/>
      <c r="J447" s="4"/>
    </row>
    <row r="448" spans="1:10" x14ac:dyDescent="0.2">
      <c r="A448" s="5">
        <v>43190</v>
      </c>
      <c r="B448" s="6" t="s">
        <v>917</v>
      </c>
      <c r="C448" s="7">
        <v>5000</v>
      </c>
      <c r="D448" s="8" t="s">
        <v>918</v>
      </c>
      <c r="E448" s="6" t="s">
        <v>101</v>
      </c>
      <c r="F448" s="6"/>
      <c r="G448" s="6"/>
      <c r="H448" s="30">
        <v>138081</v>
      </c>
      <c r="I448" s="4"/>
      <c r="J448" s="4"/>
    </row>
    <row r="449" spans="1:10" x14ac:dyDescent="0.2">
      <c r="A449" s="5">
        <v>43190</v>
      </c>
      <c r="B449" s="6" t="s">
        <v>919</v>
      </c>
      <c r="C449" s="7">
        <v>30523</v>
      </c>
      <c r="D449" s="8" t="s">
        <v>920</v>
      </c>
      <c r="E449" s="6" t="s">
        <v>13</v>
      </c>
      <c r="F449" s="6"/>
      <c r="G449" s="6"/>
      <c r="H449" s="30">
        <v>428843.60000000003</v>
      </c>
      <c r="I449" s="4"/>
      <c r="J449" s="4"/>
    </row>
    <row r="450" spans="1:10" x14ac:dyDescent="0.2">
      <c r="A450" s="5">
        <v>43190</v>
      </c>
      <c r="B450" s="6" t="s">
        <v>921</v>
      </c>
      <c r="C450" s="7">
        <v>137492</v>
      </c>
      <c r="D450" s="8" t="s">
        <v>922</v>
      </c>
      <c r="E450" s="6" t="s">
        <v>89</v>
      </c>
      <c r="F450" s="6"/>
      <c r="G450" s="6"/>
      <c r="H450" s="30">
        <v>857057.88</v>
      </c>
      <c r="I450" s="4"/>
      <c r="J450" s="4"/>
    </row>
    <row r="451" spans="1:10" x14ac:dyDescent="0.2">
      <c r="A451" s="5">
        <v>43190</v>
      </c>
      <c r="B451" s="6" t="s">
        <v>923</v>
      </c>
      <c r="C451" s="7">
        <v>10000</v>
      </c>
      <c r="D451" s="8" t="s">
        <v>924</v>
      </c>
      <c r="E451" s="6" t="s">
        <v>8</v>
      </c>
      <c r="F451" s="6"/>
      <c r="G451" s="6"/>
      <c r="H451" s="30">
        <v>989877.25</v>
      </c>
      <c r="I451" s="4"/>
      <c r="J451" s="4"/>
    </row>
    <row r="452" spans="1:10" x14ac:dyDescent="0.2">
      <c r="A452" s="5">
        <v>43190</v>
      </c>
      <c r="B452" s="6" t="s">
        <v>925</v>
      </c>
      <c r="C452" s="7">
        <v>68937</v>
      </c>
      <c r="D452" s="8" t="s">
        <v>926</v>
      </c>
      <c r="E452" s="6" t="s">
        <v>8</v>
      </c>
      <c r="F452" s="6"/>
      <c r="G452" s="6"/>
      <c r="H452" s="30">
        <v>1763230.12</v>
      </c>
      <c r="I452" s="4"/>
      <c r="J452" s="4"/>
    </row>
    <row r="453" spans="1:10" x14ac:dyDescent="0.2">
      <c r="A453" s="5">
        <v>43190</v>
      </c>
      <c r="B453" s="6" t="s">
        <v>927</v>
      </c>
      <c r="C453" s="7">
        <v>34155</v>
      </c>
      <c r="D453" s="8" t="s">
        <v>928</v>
      </c>
      <c r="E453" s="6" t="s">
        <v>285</v>
      </c>
      <c r="F453" s="6"/>
      <c r="G453" s="6"/>
      <c r="H453" s="30">
        <v>562405.29</v>
      </c>
      <c r="I453" s="4"/>
      <c r="J453" s="4"/>
    </row>
    <row r="454" spans="1:10" x14ac:dyDescent="0.2">
      <c r="A454" s="5">
        <v>43190</v>
      </c>
      <c r="B454" s="6" t="s">
        <v>929</v>
      </c>
      <c r="C454" s="7">
        <v>7110</v>
      </c>
      <c r="D454" s="8" t="s">
        <v>930</v>
      </c>
      <c r="E454" s="6" t="s">
        <v>172</v>
      </c>
      <c r="F454" s="6"/>
      <c r="G454" s="6"/>
      <c r="H454" s="30">
        <v>412278.02</v>
      </c>
      <c r="I454" s="4"/>
      <c r="J454" s="4"/>
    </row>
    <row r="455" spans="1:10" x14ac:dyDescent="0.2">
      <c r="A455" s="5">
        <v>43190</v>
      </c>
      <c r="B455" s="6" t="s">
        <v>931</v>
      </c>
      <c r="C455" s="7">
        <v>114900</v>
      </c>
      <c r="D455" s="8" t="s">
        <v>932</v>
      </c>
      <c r="E455" s="6" t="s">
        <v>32</v>
      </c>
      <c r="F455" s="6"/>
      <c r="G455" s="6"/>
      <c r="H455" s="30">
        <v>1747769.64</v>
      </c>
      <c r="I455" s="4"/>
      <c r="J455" s="4"/>
    </row>
    <row r="456" spans="1:10" x14ac:dyDescent="0.2">
      <c r="A456" s="5">
        <v>43190</v>
      </c>
      <c r="B456" s="6" t="s">
        <v>933</v>
      </c>
      <c r="C456" s="7">
        <v>46444</v>
      </c>
      <c r="D456" s="8" t="s">
        <v>934</v>
      </c>
      <c r="E456" s="6" t="s">
        <v>172</v>
      </c>
      <c r="F456" s="6"/>
      <c r="G456" s="6"/>
      <c r="H456" s="30">
        <v>1748022</v>
      </c>
      <c r="I456" s="4"/>
      <c r="J456" s="4"/>
    </row>
    <row r="457" spans="1:10" x14ac:dyDescent="0.2">
      <c r="A457" s="5">
        <v>43190</v>
      </c>
      <c r="B457" s="6" t="s">
        <v>935</v>
      </c>
      <c r="C457" s="7">
        <v>489404</v>
      </c>
      <c r="D457" s="8" t="s">
        <v>936</v>
      </c>
      <c r="E457" s="6" t="s">
        <v>94</v>
      </c>
      <c r="F457" s="6"/>
      <c r="G457" s="6"/>
      <c r="H457" s="30">
        <v>19681248.510000002</v>
      </c>
      <c r="I457" s="4"/>
      <c r="J457" s="4"/>
    </row>
    <row r="458" spans="1:10" x14ac:dyDescent="0.2">
      <c r="A458" s="5">
        <v>43190</v>
      </c>
      <c r="B458" s="6" t="s">
        <v>937</v>
      </c>
      <c r="C458" s="7">
        <v>93406</v>
      </c>
      <c r="D458" s="8" t="s">
        <v>938</v>
      </c>
      <c r="E458" s="6" t="s">
        <v>8</v>
      </c>
      <c r="F458" s="6"/>
      <c r="G458" s="6"/>
      <c r="H458" s="30">
        <v>2859176.6900000004</v>
      </c>
      <c r="I458" s="4"/>
      <c r="J458" s="4"/>
    </row>
    <row r="459" spans="1:10" x14ac:dyDescent="0.2">
      <c r="A459" s="5">
        <v>43190</v>
      </c>
      <c r="B459" s="6" t="s">
        <v>939</v>
      </c>
      <c r="C459" s="7">
        <v>8836</v>
      </c>
      <c r="D459" s="8" t="s">
        <v>940</v>
      </c>
      <c r="E459" s="6" t="s">
        <v>8</v>
      </c>
      <c r="F459" s="6"/>
      <c r="G459" s="6"/>
      <c r="H459" s="30">
        <v>707295.62</v>
      </c>
      <c r="I459" s="4"/>
      <c r="J459" s="4"/>
    </row>
    <row r="460" spans="1:10" x14ac:dyDescent="0.2">
      <c r="A460" s="5">
        <v>43190</v>
      </c>
      <c r="B460" s="6" t="s">
        <v>941</v>
      </c>
      <c r="C460" s="7">
        <v>10000</v>
      </c>
      <c r="D460" s="8" t="s">
        <v>942</v>
      </c>
      <c r="E460" s="6" t="s">
        <v>8</v>
      </c>
      <c r="F460" s="6"/>
      <c r="G460" s="6"/>
      <c r="H460" s="30">
        <v>611990.22</v>
      </c>
      <c r="I460" s="4"/>
      <c r="J460" s="4"/>
    </row>
    <row r="461" spans="1:10" x14ac:dyDescent="0.2">
      <c r="A461" s="5">
        <v>43190</v>
      </c>
      <c r="B461" s="6" t="s">
        <v>943</v>
      </c>
      <c r="C461" s="7">
        <v>20273</v>
      </c>
      <c r="D461" s="8" t="s">
        <v>944</v>
      </c>
      <c r="E461" s="6" t="s">
        <v>8</v>
      </c>
      <c r="F461" s="6"/>
      <c r="G461" s="6"/>
      <c r="H461" s="30">
        <v>1339827.18</v>
      </c>
      <c r="I461" s="4"/>
      <c r="J461" s="4"/>
    </row>
    <row r="462" spans="1:10" x14ac:dyDescent="0.2">
      <c r="A462" s="5">
        <v>43190</v>
      </c>
      <c r="B462" s="6" t="s">
        <v>945</v>
      </c>
      <c r="C462" s="7">
        <v>1369</v>
      </c>
      <c r="D462" s="8" t="s">
        <v>946</v>
      </c>
      <c r="E462" s="6" t="s">
        <v>57</v>
      </c>
      <c r="F462" s="6"/>
      <c r="G462" s="6"/>
      <c r="H462" s="30">
        <v>333250.83</v>
      </c>
      <c r="I462" s="4"/>
      <c r="J462" s="4"/>
    </row>
    <row r="463" spans="1:10" x14ac:dyDescent="0.2">
      <c r="A463" s="5">
        <v>43190</v>
      </c>
      <c r="B463" s="6" t="s">
        <v>947</v>
      </c>
      <c r="C463" s="7">
        <v>18617</v>
      </c>
      <c r="D463" s="8" t="s">
        <v>948</v>
      </c>
      <c r="E463" s="6" t="s">
        <v>8</v>
      </c>
      <c r="F463" s="6"/>
      <c r="G463" s="6"/>
      <c r="H463" s="30">
        <v>1627726.49</v>
      </c>
      <c r="I463" s="4"/>
      <c r="J463" s="4"/>
    </row>
    <row r="464" spans="1:10" x14ac:dyDescent="0.2">
      <c r="A464" s="5">
        <v>43190</v>
      </c>
      <c r="B464" s="6" t="s">
        <v>949</v>
      </c>
      <c r="C464" s="7">
        <v>20500</v>
      </c>
      <c r="D464" s="8" t="s">
        <v>950</v>
      </c>
      <c r="E464" s="6" t="s">
        <v>8</v>
      </c>
      <c r="F464" s="6"/>
      <c r="G464" s="6"/>
      <c r="H464" s="30">
        <v>933956.95</v>
      </c>
      <c r="I464" s="4"/>
      <c r="J464" s="4"/>
    </row>
    <row r="465" spans="1:10" x14ac:dyDescent="0.2">
      <c r="A465" s="5">
        <v>43190</v>
      </c>
      <c r="B465" s="6" t="s">
        <v>951</v>
      </c>
      <c r="C465" s="7">
        <v>81200</v>
      </c>
      <c r="D465" s="8" t="s">
        <v>952</v>
      </c>
      <c r="E465" s="6" t="s">
        <v>768</v>
      </c>
      <c r="F465" s="6"/>
      <c r="G465" s="6"/>
      <c r="H465" s="30">
        <v>1240849.17</v>
      </c>
      <c r="I465" s="4"/>
      <c r="J465" s="4"/>
    </row>
    <row r="466" spans="1:10" x14ac:dyDescent="0.2">
      <c r="A466" s="5">
        <v>43190</v>
      </c>
      <c r="B466" s="6" t="s">
        <v>953</v>
      </c>
      <c r="C466" s="7">
        <v>4391</v>
      </c>
      <c r="D466" s="8" t="s">
        <v>954</v>
      </c>
      <c r="E466" s="6" t="s">
        <v>8</v>
      </c>
      <c r="F466" s="6"/>
      <c r="G466" s="6"/>
      <c r="H466" s="30">
        <v>371081.39</v>
      </c>
      <c r="I466" s="4"/>
      <c r="J466" s="4"/>
    </row>
    <row r="467" spans="1:10" x14ac:dyDescent="0.2">
      <c r="A467" s="5">
        <v>43190</v>
      </c>
      <c r="B467" s="6" t="s">
        <v>955</v>
      </c>
      <c r="C467" s="7">
        <v>18565</v>
      </c>
      <c r="D467" s="8" t="s">
        <v>956</v>
      </c>
      <c r="E467" s="6" t="s">
        <v>8</v>
      </c>
      <c r="F467" s="6"/>
      <c r="G467" s="6"/>
      <c r="H467" s="30">
        <v>632861.54</v>
      </c>
      <c r="I467" s="4"/>
      <c r="J467" s="4"/>
    </row>
    <row r="468" spans="1:10" x14ac:dyDescent="0.2">
      <c r="A468" s="5">
        <v>43190</v>
      </c>
      <c r="B468" s="6" t="s">
        <v>957</v>
      </c>
      <c r="C468" s="7">
        <v>17678</v>
      </c>
      <c r="D468" s="8" t="s">
        <v>958</v>
      </c>
      <c r="E468" s="6" t="s">
        <v>285</v>
      </c>
      <c r="F468" s="6"/>
      <c r="G468" s="6"/>
      <c r="H468" s="30">
        <v>892816.56</v>
      </c>
      <c r="I468" s="4"/>
      <c r="J468" s="4"/>
    </row>
    <row r="469" spans="1:10" x14ac:dyDescent="0.2">
      <c r="A469" s="5">
        <v>43190</v>
      </c>
      <c r="B469" s="6" t="s">
        <v>959</v>
      </c>
      <c r="C469" s="7">
        <v>53600</v>
      </c>
      <c r="D469" s="8" t="s">
        <v>960</v>
      </c>
      <c r="E469" s="6" t="s">
        <v>8</v>
      </c>
      <c r="F469" s="6"/>
      <c r="G469" s="6"/>
      <c r="H469" s="30">
        <v>4570213.21</v>
      </c>
      <c r="I469" s="4"/>
      <c r="J469" s="4"/>
    </row>
    <row r="470" spans="1:10" x14ac:dyDescent="0.2">
      <c r="A470" s="5">
        <v>43190</v>
      </c>
      <c r="B470" s="6" t="s">
        <v>961</v>
      </c>
      <c r="C470" s="7">
        <v>12539</v>
      </c>
      <c r="D470" s="8" t="s">
        <v>962</v>
      </c>
      <c r="E470" s="6" t="s">
        <v>8</v>
      </c>
      <c r="F470" s="6"/>
      <c r="G470" s="6"/>
      <c r="H470" s="30">
        <v>1084156.75</v>
      </c>
      <c r="I470" s="4"/>
      <c r="J470" s="4"/>
    </row>
    <row r="471" spans="1:10" x14ac:dyDescent="0.2">
      <c r="A471" s="5">
        <v>43190</v>
      </c>
      <c r="B471" s="6" t="s">
        <v>963</v>
      </c>
      <c r="C471" s="7">
        <v>8946</v>
      </c>
      <c r="D471" s="8" t="s">
        <v>964</v>
      </c>
      <c r="E471" s="6" t="s">
        <v>8</v>
      </c>
      <c r="F471" s="6"/>
      <c r="G471" s="6"/>
      <c r="H471" s="30">
        <v>132710.46</v>
      </c>
      <c r="I471" s="4"/>
      <c r="J471" s="4"/>
    </row>
    <row r="472" spans="1:10" x14ac:dyDescent="0.2">
      <c r="A472" s="5">
        <v>43190</v>
      </c>
      <c r="B472" s="6" t="s">
        <v>965</v>
      </c>
      <c r="C472" s="7">
        <v>11288</v>
      </c>
      <c r="D472" s="8" t="s">
        <v>966</v>
      </c>
      <c r="E472" s="6" t="s">
        <v>8</v>
      </c>
      <c r="F472" s="6"/>
      <c r="G472" s="6"/>
      <c r="H472" s="30">
        <v>526741.06999999995</v>
      </c>
      <c r="I472" s="4"/>
      <c r="J472" s="4"/>
    </row>
    <row r="473" spans="1:10" x14ac:dyDescent="0.2">
      <c r="A473" s="5">
        <v>43190</v>
      </c>
      <c r="B473" s="6" t="s">
        <v>967</v>
      </c>
      <c r="C473" s="7">
        <v>9301</v>
      </c>
      <c r="D473" s="8" t="s">
        <v>968</v>
      </c>
      <c r="E473" s="6" t="s">
        <v>8</v>
      </c>
      <c r="F473" s="6"/>
      <c r="G473" s="6"/>
      <c r="H473" s="30">
        <v>589766.06000000006</v>
      </c>
      <c r="I473" s="4"/>
      <c r="J473" s="4"/>
    </row>
    <row r="474" spans="1:10" x14ac:dyDescent="0.2">
      <c r="A474" s="5">
        <v>43190</v>
      </c>
      <c r="B474" s="6" t="s">
        <v>969</v>
      </c>
      <c r="C474" s="7">
        <v>17548</v>
      </c>
      <c r="D474" s="8" t="s">
        <v>970</v>
      </c>
      <c r="E474" s="6" t="s">
        <v>8</v>
      </c>
      <c r="F474" s="6"/>
      <c r="G474" s="6"/>
      <c r="H474" s="30">
        <v>1052404.5</v>
      </c>
      <c r="I474" s="4"/>
      <c r="J474" s="4"/>
    </row>
    <row r="475" spans="1:10" x14ac:dyDescent="0.2">
      <c r="A475" s="5">
        <v>43190</v>
      </c>
      <c r="B475" s="6" t="s">
        <v>971</v>
      </c>
      <c r="C475" s="7">
        <v>16867</v>
      </c>
      <c r="D475" s="8" t="s">
        <v>972</v>
      </c>
      <c r="E475" s="6" t="s">
        <v>8</v>
      </c>
      <c r="F475" s="6"/>
      <c r="G475" s="6"/>
      <c r="H475" s="30">
        <v>2388529.42</v>
      </c>
      <c r="I475" s="4"/>
      <c r="J475" s="4"/>
    </row>
    <row r="476" spans="1:10" x14ac:dyDescent="0.2">
      <c r="A476" s="5">
        <v>43190</v>
      </c>
      <c r="B476" s="6" t="s">
        <v>973</v>
      </c>
      <c r="C476" s="7">
        <v>39886</v>
      </c>
      <c r="D476" s="8" t="s">
        <v>974</v>
      </c>
      <c r="E476" s="6" t="s">
        <v>8</v>
      </c>
      <c r="F476" s="6"/>
      <c r="G476" s="6"/>
      <c r="H476" s="30">
        <v>2207832.52</v>
      </c>
      <c r="I476" s="4"/>
      <c r="J476" s="4"/>
    </row>
    <row r="477" spans="1:10" x14ac:dyDescent="0.2">
      <c r="A477" s="5">
        <v>43190</v>
      </c>
      <c r="B477" s="6" t="s">
        <v>975</v>
      </c>
      <c r="C477" s="7">
        <v>494900</v>
      </c>
      <c r="D477" s="8" t="s">
        <v>976</v>
      </c>
      <c r="E477" s="6" t="s">
        <v>32</v>
      </c>
      <c r="F477" s="6"/>
      <c r="G477" s="6"/>
      <c r="H477" s="30">
        <v>2392581.83</v>
      </c>
      <c r="I477" s="4"/>
      <c r="J477" s="4"/>
    </row>
    <row r="478" spans="1:10" x14ac:dyDescent="0.2">
      <c r="A478" s="5">
        <v>43190</v>
      </c>
      <c r="B478" s="6" t="s">
        <v>977</v>
      </c>
      <c r="C478" s="7">
        <v>132130</v>
      </c>
      <c r="D478" s="8" t="s">
        <v>978</v>
      </c>
      <c r="E478" s="6" t="s">
        <v>8</v>
      </c>
      <c r="F478" s="6"/>
      <c r="G478" s="6"/>
      <c r="H478" s="30">
        <v>1831057.05</v>
      </c>
      <c r="I478" s="4"/>
      <c r="J478" s="4"/>
    </row>
    <row r="479" spans="1:10" x14ac:dyDescent="0.2">
      <c r="A479" s="5">
        <v>43190</v>
      </c>
      <c r="B479" s="6" t="s">
        <v>979</v>
      </c>
      <c r="C479" s="7">
        <v>4302</v>
      </c>
      <c r="D479" s="8" t="s">
        <v>980</v>
      </c>
      <c r="E479" s="6" t="s">
        <v>8</v>
      </c>
      <c r="F479" s="6"/>
      <c r="G479" s="6"/>
      <c r="H479" s="30">
        <v>270668.99</v>
      </c>
      <c r="I479" s="4"/>
      <c r="J479" s="4"/>
    </row>
    <row r="480" spans="1:10" x14ac:dyDescent="0.2">
      <c r="A480" s="5">
        <v>43190</v>
      </c>
      <c r="B480" s="6" t="s">
        <v>981</v>
      </c>
      <c r="C480" s="7">
        <v>78560</v>
      </c>
      <c r="D480" s="8" t="s">
        <v>982</v>
      </c>
      <c r="E480" s="6" t="s">
        <v>13</v>
      </c>
      <c r="F480" s="6"/>
      <c r="G480" s="6"/>
      <c r="H480" s="30">
        <v>112069.71</v>
      </c>
      <c r="I480" s="4"/>
      <c r="J480" s="4"/>
    </row>
    <row r="481" spans="1:10" x14ac:dyDescent="0.2">
      <c r="A481" s="5">
        <v>43190</v>
      </c>
      <c r="B481" s="6" t="s">
        <v>983</v>
      </c>
      <c r="C481" s="7">
        <v>16937</v>
      </c>
      <c r="D481" s="8" t="s">
        <v>984</v>
      </c>
      <c r="E481" s="6" t="s">
        <v>23</v>
      </c>
      <c r="F481" s="6"/>
      <c r="G481" s="6"/>
      <c r="H481" s="30">
        <v>192912.43</v>
      </c>
      <c r="I481" s="4"/>
      <c r="J481" s="4"/>
    </row>
    <row r="482" spans="1:10" x14ac:dyDescent="0.2">
      <c r="A482" s="5">
        <v>43190</v>
      </c>
      <c r="B482" s="6" t="s">
        <v>985</v>
      </c>
      <c r="C482" s="7">
        <v>49365</v>
      </c>
      <c r="D482" s="8" t="s">
        <v>986</v>
      </c>
      <c r="E482" s="6" t="s">
        <v>23</v>
      </c>
      <c r="F482" s="6"/>
      <c r="G482" s="6"/>
      <c r="H482" s="30">
        <v>961136.55</v>
      </c>
      <c r="I482" s="4"/>
      <c r="J482" s="4"/>
    </row>
    <row r="483" spans="1:10" x14ac:dyDescent="0.2">
      <c r="A483" s="5">
        <v>43190</v>
      </c>
      <c r="B483" s="6" t="s">
        <v>987</v>
      </c>
      <c r="C483" s="7">
        <v>15313</v>
      </c>
      <c r="D483" s="8" t="s">
        <v>988</v>
      </c>
      <c r="E483" s="6" t="s">
        <v>8</v>
      </c>
      <c r="F483" s="6"/>
      <c r="G483" s="6"/>
      <c r="H483" s="30">
        <v>695350.7</v>
      </c>
      <c r="I483" s="4"/>
      <c r="J483" s="4"/>
    </row>
    <row r="484" spans="1:10" x14ac:dyDescent="0.2">
      <c r="A484" s="5">
        <v>43190</v>
      </c>
      <c r="B484" s="6" t="s">
        <v>989</v>
      </c>
      <c r="C484" s="7">
        <v>15686</v>
      </c>
      <c r="D484" s="8" t="s">
        <v>990</v>
      </c>
      <c r="E484" s="6" t="s">
        <v>8</v>
      </c>
      <c r="F484" s="6"/>
      <c r="G484" s="6"/>
      <c r="H484" s="30">
        <v>807781.92</v>
      </c>
      <c r="I484" s="4"/>
      <c r="J484" s="4"/>
    </row>
    <row r="485" spans="1:10" x14ac:dyDescent="0.2">
      <c r="A485" s="5">
        <v>43190</v>
      </c>
      <c r="B485" s="6" t="s">
        <v>991</v>
      </c>
      <c r="C485" s="7">
        <v>5447200</v>
      </c>
      <c r="D485" s="8" t="s">
        <v>992</v>
      </c>
      <c r="E485" s="6" t="s">
        <v>26</v>
      </c>
      <c r="F485" s="6"/>
      <c r="G485" s="6"/>
      <c r="H485" s="30">
        <v>1563467.99</v>
      </c>
      <c r="I485" s="4"/>
      <c r="J485" s="4"/>
    </row>
    <row r="486" spans="1:10" x14ac:dyDescent="0.2">
      <c r="A486" s="5">
        <v>43190</v>
      </c>
      <c r="B486" s="6" t="s">
        <v>993</v>
      </c>
      <c r="C486" s="7">
        <v>39812</v>
      </c>
      <c r="D486" s="8" t="s">
        <v>994</v>
      </c>
      <c r="E486" s="6" t="s">
        <v>8</v>
      </c>
      <c r="F486" s="6"/>
      <c r="G486" s="6"/>
      <c r="H486" s="30">
        <v>2182167.27</v>
      </c>
      <c r="I486" s="4"/>
      <c r="J486" s="4"/>
    </row>
    <row r="487" spans="1:10" x14ac:dyDescent="0.2">
      <c r="A487" s="5">
        <v>43190</v>
      </c>
      <c r="B487" s="6" t="s">
        <v>995</v>
      </c>
      <c r="C487" s="7">
        <v>622000</v>
      </c>
      <c r="D487" s="8" t="s">
        <v>996</v>
      </c>
      <c r="E487" s="6" t="s">
        <v>26</v>
      </c>
      <c r="F487" s="6"/>
      <c r="G487" s="6"/>
      <c r="H487" s="30">
        <v>2144029.4900000002</v>
      </c>
      <c r="I487" s="4"/>
      <c r="J487" s="4"/>
    </row>
    <row r="488" spans="1:10" x14ac:dyDescent="0.2">
      <c r="A488" s="5">
        <v>43190</v>
      </c>
      <c r="B488" s="6" t="s">
        <v>997</v>
      </c>
      <c r="C488" s="7">
        <v>4056</v>
      </c>
      <c r="D488" s="8" t="s">
        <v>998</v>
      </c>
      <c r="E488" s="6" t="s">
        <v>57</v>
      </c>
      <c r="F488" s="6"/>
      <c r="G488" s="6"/>
      <c r="H488" s="30">
        <v>946274.14</v>
      </c>
      <c r="I488" s="31">
        <f>SUM(H7:H488)</f>
        <v>832250516.26999879</v>
      </c>
      <c r="J488" s="4"/>
    </row>
    <row r="489" spans="1:10" x14ac:dyDescent="0.2">
      <c r="A489" s="5"/>
      <c r="B489" s="6"/>
      <c r="C489" s="6"/>
      <c r="D489" s="6"/>
      <c r="E489" s="6"/>
      <c r="F489" s="6"/>
      <c r="G489" s="6"/>
      <c r="H489" s="6"/>
      <c r="I489" s="6"/>
      <c r="J489" s="4"/>
    </row>
    <row r="490" spans="1:10" x14ac:dyDescent="0.2">
      <c r="A490" s="10"/>
      <c r="B490" s="11" t="s">
        <v>999</v>
      </c>
      <c r="C490" s="12"/>
      <c r="D490" s="13"/>
      <c r="E490" s="13"/>
      <c r="F490" s="13"/>
      <c r="G490" s="13"/>
      <c r="H490" s="12"/>
      <c r="I490" s="12"/>
      <c r="J490" s="12"/>
    </row>
    <row r="491" spans="1:10" x14ac:dyDescent="0.2">
      <c r="A491" s="5">
        <v>43190</v>
      </c>
      <c r="B491" s="6" t="s">
        <v>1000</v>
      </c>
      <c r="C491" s="6">
        <v>29202470.379999999</v>
      </c>
      <c r="D491" s="6" t="s">
        <v>1001</v>
      </c>
      <c r="E491" s="6" t="s">
        <v>1002</v>
      </c>
      <c r="F491" s="6"/>
      <c r="G491" s="6"/>
      <c r="H491" s="30">
        <v>97626778.709999993</v>
      </c>
      <c r="I491" s="6"/>
      <c r="J491" s="4"/>
    </row>
    <row r="492" spans="1:10" x14ac:dyDescent="0.2">
      <c r="A492" s="5">
        <v>43190</v>
      </c>
      <c r="B492" s="6" t="s">
        <v>1003</v>
      </c>
      <c r="C492" s="6">
        <v>128243.586</v>
      </c>
      <c r="D492" s="6" t="s">
        <v>1004</v>
      </c>
      <c r="E492" s="6" t="s">
        <v>1002</v>
      </c>
      <c r="F492" s="6"/>
      <c r="G492" s="6"/>
      <c r="H492" s="30">
        <v>17954037.920000002</v>
      </c>
      <c r="I492" s="6"/>
      <c r="J492" s="4"/>
    </row>
    <row r="493" spans="1:10" x14ac:dyDescent="0.2">
      <c r="A493" s="5">
        <v>43190</v>
      </c>
      <c r="B493" s="6" t="s">
        <v>1005</v>
      </c>
      <c r="C493" s="6">
        <v>266094.40999999997</v>
      </c>
      <c r="D493" s="6" t="s">
        <v>1006</v>
      </c>
      <c r="E493" s="6" t="s">
        <v>1002</v>
      </c>
      <c r="F493" s="6"/>
      <c r="G493" s="6"/>
      <c r="H493" s="30">
        <v>22646854.210000001</v>
      </c>
      <c r="I493" s="6"/>
      <c r="J493" s="4"/>
    </row>
    <row r="494" spans="1:10" x14ac:dyDescent="0.2">
      <c r="A494" s="5">
        <v>43190</v>
      </c>
      <c r="B494" s="6" t="s">
        <v>1007</v>
      </c>
      <c r="C494" s="6">
        <v>150286430.40000001</v>
      </c>
      <c r="D494" s="6" t="s">
        <v>1008</v>
      </c>
      <c r="E494" s="6" t="s">
        <v>23</v>
      </c>
      <c r="F494" s="6"/>
      <c r="G494" s="6"/>
      <c r="H494" s="30">
        <v>144154744</v>
      </c>
      <c r="I494" s="6"/>
      <c r="J494" s="4"/>
    </row>
    <row r="495" spans="1:10" x14ac:dyDescent="0.2">
      <c r="A495" s="5">
        <v>43190</v>
      </c>
      <c r="B495" s="6" t="s">
        <v>1009</v>
      </c>
      <c r="C495" s="6">
        <v>184439290.90000001</v>
      </c>
      <c r="D495" s="6" t="s">
        <v>1010</v>
      </c>
      <c r="E495" s="6" t="s">
        <v>1011</v>
      </c>
      <c r="F495" s="6"/>
      <c r="G495" s="6"/>
      <c r="H495" s="30">
        <v>255252912.30000001</v>
      </c>
      <c r="I495" s="6"/>
      <c r="J495" s="4"/>
    </row>
    <row r="496" spans="1:10" x14ac:dyDescent="0.2">
      <c r="A496" s="5">
        <v>43190</v>
      </c>
      <c r="B496" s="6" t="s">
        <v>1012</v>
      </c>
      <c r="C496" s="6">
        <v>839763.81299999997</v>
      </c>
      <c r="D496" s="6" t="s">
        <v>1013</v>
      </c>
      <c r="E496" s="6" t="s">
        <v>1011</v>
      </c>
      <c r="F496" s="6"/>
      <c r="G496" s="6"/>
      <c r="H496" s="30">
        <v>153354128.80000001</v>
      </c>
      <c r="I496" s="31">
        <f>SUM(H491:H496)</f>
        <v>690989455.94000006</v>
      </c>
      <c r="J496" s="4"/>
    </row>
    <row r="497" spans="1:10" x14ac:dyDescent="0.2">
      <c r="A497" s="14"/>
      <c r="B497" s="4"/>
      <c r="C497" s="4"/>
      <c r="D497" s="4"/>
      <c r="E497" s="4"/>
      <c r="F497" s="4"/>
      <c r="G497" s="4"/>
      <c r="H497" s="4"/>
      <c r="I497" s="6"/>
      <c r="J497" s="4"/>
    </row>
    <row r="498" spans="1:10" x14ac:dyDescent="0.2">
      <c r="A498" s="32"/>
      <c r="B498" s="15" t="s">
        <v>1014</v>
      </c>
      <c r="C498" s="33"/>
      <c r="D498" s="34"/>
      <c r="E498" s="34"/>
      <c r="F498" s="34"/>
      <c r="G498" s="34"/>
      <c r="H498" s="33"/>
      <c r="I498" s="33"/>
      <c r="J498" s="33"/>
    </row>
    <row r="499" spans="1:10" x14ac:dyDescent="0.2">
      <c r="A499" s="5">
        <v>43190</v>
      </c>
      <c r="B499" s="6" t="s">
        <v>1015</v>
      </c>
      <c r="C499" s="6">
        <v>1200000</v>
      </c>
      <c r="D499" s="6" t="s">
        <v>1016</v>
      </c>
      <c r="E499" s="6" t="s">
        <v>496</v>
      </c>
      <c r="F499" s="6"/>
      <c r="G499" s="6"/>
      <c r="H499" s="30">
        <v>1531294.8</v>
      </c>
      <c r="I499" s="6"/>
      <c r="J499" s="4"/>
    </row>
    <row r="500" spans="1:10" x14ac:dyDescent="0.2">
      <c r="A500" s="5">
        <v>43190</v>
      </c>
      <c r="B500" s="6" t="s">
        <v>1017</v>
      </c>
      <c r="C500" s="6">
        <v>659340</v>
      </c>
      <c r="D500" s="6" t="s">
        <v>1018</v>
      </c>
      <c r="E500" s="6" t="s">
        <v>23</v>
      </c>
      <c r="F500" s="6"/>
      <c r="G500" s="6"/>
      <c r="H500" s="30">
        <v>784925.15</v>
      </c>
      <c r="I500" s="6"/>
      <c r="J500" s="4"/>
    </row>
    <row r="501" spans="1:10" x14ac:dyDescent="0.2">
      <c r="A501" s="5">
        <v>43190</v>
      </c>
      <c r="B501" s="6" t="s">
        <v>1019</v>
      </c>
      <c r="C501" s="6">
        <v>3015383.34</v>
      </c>
      <c r="D501" s="6" t="s">
        <v>1020</v>
      </c>
      <c r="E501" s="6" t="s">
        <v>23</v>
      </c>
      <c r="F501" s="6"/>
      <c r="G501" s="6"/>
      <c r="H501" s="30">
        <v>3696157.39</v>
      </c>
      <c r="I501" s="6"/>
      <c r="J501" s="4"/>
    </row>
    <row r="502" spans="1:10" x14ac:dyDescent="0.2">
      <c r="A502" s="5">
        <v>43190</v>
      </c>
      <c r="B502" s="6" t="s">
        <v>1021</v>
      </c>
      <c r="C502" s="6">
        <v>1279814.648</v>
      </c>
      <c r="D502" s="6" t="s">
        <v>1022</v>
      </c>
      <c r="E502" s="6" t="s">
        <v>23</v>
      </c>
      <c r="F502" s="6"/>
      <c r="G502" s="6"/>
      <c r="H502" s="30">
        <v>2223677.9500000002</v>
      </c>
      <c r="I502" s="6"/>
      <c r="J502" s="4"/>
    </row>
    <row r="503" spans="1:10" x14ac:dyDescent="0.2">
      <c r="A503" s="5">
        <v>43190</v>
      </c>
      <c r="B503" s="6" t="s">
        <v>1023</v>
      </c>
      <c r="C503" s="6">
        <v>557896.13399999996</v>
      </c>
      <c r="D503" s="6" t="s">
        <v>1024</v>
      </c>
      <c r="E503" s="6" t="s">
        <v>23</v>
      </c>
      <c r="F503" s="6"/>
      <c r="G503" s="6"/>
      <c r="H503" s="30">
        <v>923318.1</v>
      </c>
      <c r="I503" s="6"/>
      <c r="J503" s="4"/>
    </row>
    <row r="504" spans="1:10" x14ac:dyDescent="0.2">
      <c r="A504" s="5">
        <v>43190</v>
      </c>
      <c r="B504" s="6" t="s">
        <v>1025</v>
      </c>
      <c r="C504" s="6">
        <v>1129063.1299999999</v>
      </c>
      <c r="D504" s="6" t="s">
        <v>1026</v>
      </c>
      <c r="E504" s="6" t="s">
        <v>23</v>
      </c>
      <c r="F504" s="6"/>
      <c r="G504" s="6"/>
      <c r="H504" s="30">
        <v>1739414.33</v>
      </c>
      <c r="I504" s="6"/>
      <c r="J504" s="4"/>
    </row>
    <row r="505" spans="1:10" x14ac:dyDescent="0.2">
      <c r="A505" s="5">
        <v>43190</v>
      </c>
      <c r="B505" s="6" t="s">
        <v>1027</v>
      </c>
      <c r="C505" s="6">
        <v>96844.77</v>
      </c>
      <c r="D505" s="6" t="s">
        <v>1028</v>
      </c>
      <c r="E505" s="6" t="s">
        <v>23</v>
      </c>
      <c r="F505" s="6"/>
      <c r="G505" s="6"/>
      <c r="H505" s="30">
        <v>123706.51</v>
      </c>
      <c r="I505" s="6"/>
      <c r="J505" s="4"/>
    </row>
    <row r="506" spans="1:10" x14ac:dyDescent="0.2">
      <c r="A506" s="5">
        <v>43190</v>
      </c>
      <c r="B506" s="6" t="s">
        <v>1029</v>
      </c>
      <c r="C506" s="6">
        <v>1530000</v>
      </c>
      <c r="D506" s="6" t="s">
        <v>1030</v>
      </c>
      <c r="E506" s="6" t="s">
        <v>23</v>
      </c>
      <c r="F506" s="6"/>
      <c r="G506" s="6"/>
      <c r="H506" s="30">
        <v>1442005.72</v>
      </c>
      <c r="I506" s="6"/>
      <c r="J506" s="4"/>
    </row>
    <row r="507" spans="1:10" x14ac:dyDescent="0.2">
      <c r="A507" s="5">
        <v>43190</v>
      </c>
      <c r="B507" s="6" t="s">
        <v>1031</v>
      </c>
      <c r="C507" s="6">
        <v>2680000</v>
      </c>
      <c r="D507" s="6" t="s">
        <v>1032</v>
      </c>
      <c r="E507" s="6" t="s">
        <v>23</v>
      </c>
      <c r="F507" s="6"/>
      <c r="G507" s="6"/>
      <c r="H507" s="30">
        <v>2676221.2000000002</v>
      </c>
      <c r="I507" s="6"/>
      <c r="J507" s="4"/>
    </row>
    <row r="508" spans="1:10" x14ac:dyDescent="0.2">
      <c r="A508" s="5">
        <v>43190</v>
      </c>
      <c r="B508" s="6" t="s">
        <v>1033</v>
      </c>
      <c r="C508" s="6">
        <v>1007360</v>
      </c>
      <c r="D508" s="6" t="s">
        <v>1034</v>
      </c>
      <c r="E508" s="6" t="s">
        <v>23</v>
      </c>
      <c r="F508" s="6"/>
      <c r="G508" s="6"/>
      <c r="H508" s="30">
        <v>1198169.0900000001</v>
      </c>
      <c r="I508" s="6"/>
      <c r="J508" s="4"/>
    </row>
    <row r="509" spans="1:10" x14ac:dyDescent="0.2">
      <c r="A509" s="5">
        <v>43190</v>
      </c>
      <c r="B509" s="6" t="s">
        <v>1035</v>
      </c>
      <c r="C509" s="6">
        <v>1.0999999999999999E-2</v>
      </c>
      <c r="D509" s="6" t="s">
        <v>1036</v>
      </c>
      <c r="E509" s="6" t="s">
        <v>23</v>
      </c>
      <c r="F509" s="6"/>
      <c r="G509" s="6"/>
      <c r="H509" s="30">
        <v>0.01</v>
      </c>
      <c r="I509" s="6"/>
      <c r="J509" s="4"/>
    </row>
    <row r="510" spans="1:10" x14ac:dyDescent="0.2">
      <c r="A510" s="5">
        <v>43190</v>
      </c>
      <c r="B510" s="6" t="s">
        <v>1037</v>
      </c>
      <c r="C510" s="6">
        <v>843000</v>
      </c>
      <c r="D510" s="6" t="s">
        <v>1038</v>
      </c>
      <c r="E510" s="6" t="s">
        <v>23</v>
      </c>
      <c r="F510" s="6"/>
      <c r="G510" s="6"/>
      <c r="H510" s="30">
        <v>1064999.8400000001</v>
      </c>
      <c r="I510" s="6"/>
      <c r="J510" s="4"/>
    </row>
    <row r="511" spans="1:10" x14ac:dyDescent="0.2">
      <c r="A511" s="5">
        <v>43190</v>
      </c>
      <c r="B511" s="6" t="s">
        <v>1039</v>
      </c>
      <c r="C511" s="6">
        <v>800000</v>
      </c>
      <c r="D511" s="6" t="s">
        <v>1040</v>
      </c>
      <c r="E511" s="6" t="s">
        <v>23</v>
      </c>
      <c r="F511" s="6"/>
      <c r="G511" s="6"/>
      <c r="H511" s="30">
        <v>869490.4</v>
      </c>
      <c r="I511" s="6"/>
      <c r="J511" s="4"/>
    </row>
    <row r="512" spans="1:10" x14ac:dyDescent="0.2">
      <c r="A512" s="5">
        <v>43190</v>
      </c>
      <c r="B512" s="6" t="s">
        <v>1041</v>
      </c>
      <c r="C512" s="6">
        <v>850000</v>
      </c>
      <c r="D512" s="6" t="s">
        <v>1042</v>
      </c>
      <c r="E512" s="6" t="s">
        <v>23</v>
      </c>
      <c r="F512" s="6"/>
      <c r="G512" s="6"/>
      <c r="H512" s="30">
        <v>865784.5</v>
      </c>
      <c r="I512" s="6"/>
      <c r="J512" s="4"/>
    </row>
    <row r="513" spans="1:10" x14ac:dyDescent="0.2">
      <c r="A513" s="5">
        <v>43190</v>
      </c>
      <c r="B513" s="6" t="s">
        <v>1043</v>
      </c>
      <c r="C513" s="6">
        <v>2200000</v>
      </c>
      <c r="D513" s="6" t="s">
        <v>1044</v>
      </c>
      <c r="E513" s="6" t="s">
        <v>23</v>
      </c>
      <c r="F513" s="6"/>
      <c r="G513" s="6"/>
      <c r="H513" s="30">
        <v>2412506.7999999998</v>
      </c>
      <c r="I513" s="6"/>
      <c r="J513" s="4"/>
    </row>
    <row r="514" spans="1:10" x14ac:dyDescent="0.2">
      <c r="A514" s="5">
        <v>43190</v>
      </c>
      <c r="B514" s="6" t="s">
        <v>1045</v>
      </c>
      <c r="C514" s="6">
        <v>500000</v>
      </c>
      <c r="D514" s="6" t="s">
        <v>1046</v>
      </c>
      <c r="E514" s="6" t="s">
        <v>23</v>
      </c>
      <c r="F514" s="6"/>
      <c r="G514" s="6"/>
      <c r="H514" s="30">
        <v>509633</v>
      </c>
      <c r="I514" s="6"/>
      <c r="J514" s="4"/>
    </row>
    <row r="515" spans="1:10" x14ac:dyDescent="0.2">
      <c r="A515" s="5">
        <v>43190</v>
      </c>
      <c r="B515" s="6" t="s">
        <v>1047</v>
      </c>
      <c r="C515" s="6">
        <v>600000</v>
      </c>
      <c r="D515" s="6" t="s">
        <v>1048</v>
      </c>
      <c r="E515" s="6" t="s">
        <v>23</v>
      </c>
      <c r="F515" s="6"/>
      <c r="G515" s="6"/>
      <c r="H515" s="30">
        <v>772743</v>
      </c>
      <c r="I515" s="6"/>
      <c r="J515" s="4"/>
    </row>
    <row r="516" spans="1:10" x14ac:dyDescent="0.2">
      <c r="A516" s="5">
        <v>43190</v>
      </c>
      <c r="B516" s="6" t="s">
        <v>1049</v>
      </c>
      <c r="C516" s="6">
        <v>710000</v>
      </c>
      <c r="D516" s="6" t="s">
        <v>1050</v>
      </c>
      <c r="E516" s="6" t="s">
        <v>326</v>
      </c>
      <c r="F516" s="6"/>
      <c r="G516" s="6"/>
      <c r="H516" s="30">
        <v>683473.69</v>
      </c>
      <c r="I516" s="6"/>
      <c r="J516" s="4"/>
    </row>
    <row r="517" spans="1:10" x14ac:dyDescent="0.2">
      <c r="A517" s="5">
        <v>43190</v>
      </c>
      <c r="B517" s="6" t="s">
        <v>1051</v>
      </c>
      <c r="C517" s="6">
        <v>1200000</v>
      </c>
      <c r="D517" s="6" t="s">
        <v>1052</v>
      </c>
      <c r="E517" s="6" t="s">
        <v>23</v>
      </c>
      <c r="F517" s="6"/>
      <c r="G517" s="6"/>
      <c r="H517" s="30">
        <v>1253982</v>
      </c>
      <c r="I517" s="6"/>
      <c r="J517" s="4"/>
    </row>
    <row r="518" spans="1:10" x14ac:dyDescent="0.2">
      <c r="A518" s="5">
        <v>43190</v>
      </c>
      <c r="B518" s="6" t="s">
        <v>1053</v>
      </c>
      <c r="C518" s="6">
        <v>650000</v>
      </c>
      <c r="D518" s="6" t="s">
        <v>1054</v>
      </c>
      <c r="E518" s="6" t="s">
        <v>23</v>
      </c>
      <c r="F518" s="6"/>
      <c r="G518" s="6"/>
      <c r="H518" s="30">
        <v>683081.75</v>
      </c>
      <c r="I518" s="6"/>
      <c r="J518" s="4"/>
    </row>
    <row r="519" spans="1:10" x14ac:dyDescent="0.2">
      <c r="A519" s="5">
        <v>43190</v>
      </c>
      <c r="B519" s="6" t="s">
        <v>1055</v>
      </c>
      <c r="C519" s="6">
        <v>500000</v>
      </c>
      <c r="D519" s="6" t="s">
        <v>1056</v>
      </c>
      <c r="E519" s="6" t="s">
        <v>29</v>
      </c>
      <c r="F519" s="6"/>
      <c r="G519" s="6"/>
      <c r="H519" s="30">
        <v>544910</v>
      </c>
      <c r="I519" s="6"/>
      <c r="J519" s="4"/>
    </row>
    <row r="520" spans="1:10" x14ac:dyDescent="0.2">
      <c r="A520" s="5">
        <v>43190</v>
      </c>
      <c r="B520" s="6" t="s">
        <v>1057</v>
      </c>
      <c r="C520" s="6">
        <v>875000</v>
      </c>
      <c r="D520" s="6" t="s">
        <v>1058</v>
      </c>
      <c r="E520" s="6" t="s">
        <v>29</v>
      </c>
      <c r="F520" s="6"/>
      <c r="G520" s="6"/>
      <c r="H520" s="30">
        <v>1043192.5</v>
      </c>
      <c r="I520" s="6"/>
      <c r="J520" s="4"/>
    </row>
    <row r="521" spans="1:10" x14ac:dyDescent="0.2">
      <c r="A521" s="5">
        <v>43190</v>
      </c>
      <c r="B521" s="6" t="s">
        <v>1059</v>
      </c>
      <c r="C521" s="6">
        <v>600000</v>
      </c>
      <c r="D521" s="6" t="s">
        <v>1060</v>
      </c>
      <c r="E521" s="6" t="s">
        <v>8</v>
      </c>
      <c r="F521" s="6"/>
      <c r="G521" s="6"/>
      <c r="H521" s="30">
        <v>673836</v>
      </c>
      <c r="I521" s="6"/>
      <c r="J521" s="4"/>
    </row>
    <row r="522" spans="1:10" x14ac:dyDescent="0.2">
      <c r="A522" s="5">
        <v>43190</v>
      </c>
      <c r="B522" s="6" t="s">
        <v>1061</v>
      </c>
      <c r="C522" s="6">
        <v>741000</v>
      </c>
      <c r="D522" s="6" t="s">
        <v>1062</v>
      </c>
      <c r="E522" s="6" t="s">
        <v>23</v>
      </c>
      <c r="F522" s="6"/>
      <c r="G522" s="6"/>
      <c r="H522" s="30">
        <v>705802.5</v>
      </c>
      <c r="I522" s="6"/>
      <c r="J522" s="4"/>
    </row>
    <row r="523" spans="1:10" x14ac:dyDescent="0.2">
      <c r="A523" s="5">
        <v>43190</v>
      </c>
      <c r="B523" s="6" t="s">
        <v>1063</v>
      </c>
      <c r="C523" s="6">
        <v>400000</v>
      </c>
      <c r="D523" s="6" t="s">
        <v>1064</v>
      </c>
      <c r="E523" s="6" t="s">
        <v>23</v>
      </c>
      <c r="F523" s="6"/>
      <c r="G523" s="6"/>
      <c r="H523" s="30">
        <v>416000</v>
      </c>
      <c r="I523" s="6"/>
      <c r="J523" s="4"/>
    </row>
    <row r="524" spans="1:10" x14ac:dyDescent="0.2">
      <c r="A524" s="5">
        <v>43190</v>
      </c>
      <c r="B524" s="6" t="s">
        <v>1065</v>
      </c>
      <c r="C524" s="6">
        <v>300000</v>
      </c>
      <c r="D524" s="6" t="s">
        <v>1066</v>
      </c>
      <c r="E524" s="6" t="s">
        <v>23</v>
      </c>
      <c r="F524" s="6"/>
      <c r="G524" s="6"/>
      <c r="H524" s="30">
        <v>287514.59999999998</v>
      </c>
      <c r="I524" s="6"/>
      <c r="J524" s="4"/>
    </row>
    <row r="525" spans="1:10" x14ac:dyDescent="0.2">
      <c r="A525" s="5">
        <v>43190</v>
      </c>
      <c r="B525" s="6" t="s">
        <v>1067</v>
      </c>
      <c r="C525" s="6">
        <v>1312000</v>
      </c>
      <c r="D525" s="6" t="s">
        <v>1068</v>
      </c>
      <c r="E525" s="6" t="s">
        <v>23</v>
      </c>
      <c r="F525" s="6"/>
      <c r="G525" s="6"/>
      <c r="H525" s="30">
        <v>1670506.62</v>
      </c>
      <c r="I525" s="6"/>
      <c r="J525" s="4"/>
    </row>
    <row r="526" spans="1:10" x14ac:dyDescent="0.2">
      <c r="A526" s="5">
        <v>43190</v>
      </c>
      <c r="B526" s="6" t="s">
        <v>1069</v>
      </c>
      <c r="C526" s="6">
        <v>790000</v>
      </c>
      <c r="D526" s="6" t="s">
        <v>1070</v>
      </c>
      <c r="E526" s="6" t="s">
        <v>23</v>
      </c>
      <c r="F526" s="6"/>
      <c r="G526" s="6"/>
      <c r="H526" s="30">
        <v>828860.89</v>
      </c>
      <c r="I526" s="6"/>
      <c r="J526" s="4"/>
    </row>
    <row r="527" spans="1:10" x14ac:dyDescent="0.2">
      <c r="A527" s="5">
        <v>43190</v>
      </c>
      <c r="B527" s="6" t="s">
        <v>1071</v>
      </c>
      <c r="C527" s="6">
        <v>900000</v>
      </c>
      <c r="D527" s="6" t="s">
        <v>1072</v>
      </c>
      <c r="E527" s="6" t="s">
        <v>8</v>
      </c>
      <c r="F527" s="6"/>
      <c r="G527" s="6"/>
      <c r="H527" s="30">
        <v>972891.9</v>
      </c>
      <c r="I527" s="6"/>
      <c r="J527" s="4"/>
    </row>
    <row r="528" spans="1:10" x14ac:dyDescent="0.2">
      <c r="A528" s="5">
        <v>43190</v>
      </c>
      <c r="B528" s="6" t="s">
        <v>1073</v>
      </c>
      <c r="C528" s="6">
        <v>1650000</v>
      </c>
      <c r="D528" s="6" t="s">
        <v>1074</v>
      </c>
      <c r="E528" s="6" t="s">
        <v>89</v>
      </c>
      <c r="F528" s="6"/>
      <c r="G528" s="6"/>
      <c r="H528" s="30">
        <v>1696596</v>
      </c>
      <c r="I528" s="6"/>
      <c r="J528" s="4"/>
    </row>
    <row r="529" spans="1:10" x14ac:dyDescent="0.2">
      <c r="A529" s="5">
        <v>43190</v>
      </c>
      <c r="B529" s="6" t="s">
        <v>1075</v>
      </c>
      <c r="C529" s="6">
        <v>650000</v>
      </c>
      <c r="D529" s="6" t="s">
        <v>1076</v>
      </c>
      <c r="E529" s="6" t="s">
        <v>89</v>
      </c>
      <c r="F529" s="6"/>
      <c r="G529" s="6"/>
      <c r="H529" s="30">
        <v>709372.95</v>
      </c>
      <c r="I529" s="6"/>
      <c r="J529" s="4"/>
    </row>
    <row r="530" spans="1:10" x14ac:dyDescent="0.2">
      <c r="A530" s="5">
        <v>43190</v>
      </c>
      <c r="B530" s="6" t="s">
        <v>1077</v>
      </c>
      <c r="C530" s="6">
        <v>500000</v>
      </c>
      <c r="D530" s="6" t="s">
        <v>1078</v>
      </c>
      <c r="E530" s="6" t="s">
        <v>23</v>
      </c>
      <c r="F530" s="6"/>
      <c r="G530" s="6"/>
      <c r="H530" s="30">
        <v>416914</v>
      </c>
      <c r="I530" s="6"/>
      <c r="J530" s="4"/>
    </row>
    <row r="531" spans="1:10" x14ac:dyDescent="0.2">
      <c r="A531" s="5">
        <v>43190</v>
      </c>
      <c r="B531" s="6" t="s">
        <v>1079</v>
      </c>
      <c r="C531" s="6">
        <v>1511150.61</v>
      </c>
      <c r="D531" s="6" t="s">
        <v>1080</v>
      </c>
      <c r="E531" s="6" t="s">
        <v>23</v>
      </c>
      <c r="F531" s="6"/>
      <c r="G531" s="6"/>
      <c r="H531" s="30">
        <v>1677204.91</v>
      </c>
      <c r="I531" s="6"/>
      <c r="J531" s="4"/>
    </row>
    <row r="532" spans="1:10" x14ac:dyDescent="0.2">
      <c r="A532" s="5">
        <v>43190</v>
      </c>
      <c r="B532" s="6" t="s">
        <v>1081</v>
      </c>
      <c r="C532" s="6">
        <v>500000</v>
      </c>
      <c r="D532" s="6" t="s">
        <v>1082</v>
      </c>
      <c r="E532" s="6" t="s">
        <v>23</v>
      </c>
      <c r="F532" s="6"/>
      <c r="G532" s="6"/>
      <c r="H532" s="30">
        <v>712462.5</v>
      </c>
      <c r="I532" s="6"/>
      <c r="J532" s="4"/>
    </row>
    <row r="533" spans="1:10" x14ac:dyDescent="0.2">
      <c r="A533" s="5">
        <v>43190</v>
      </c>
      <c r="B533" s="6" t="s">
        <v>1083</v>
      </c>
      <c r="C533" s="6">
        <v>700000</v>
      </c>
      <c r="D533" s="6" t="s">
        <v>1084</v>
      </c>
      <c r="E533" s="6" t="s">
        <v>89</v>
      </c>
      <c r="F533" s="6"/>
      <c r="G533" s="6"/>
      <c r="H533" s="30">
        <v>777392.7</v>
      </c>
      <c r="I533" s="6"/>
      <c r="J533" s="4"/>
    </row>
    <row r="534" spans="1:10" x14ac:dyDescent="0.2">
      <c r="A534" s="5">
        <v>43190</v>
      </c>
      <c r="B534" s="6" t="s">
        <v>1085</v>
      </c>
      <c r="C534" s="6">
        <v>1303757.07</v>
      </c>
      <c r="D534" s="6" t="s">
        <v>1086</v>
      </c>
      <c r="E534" s="6" t="s">
        <v>23</v>
      </c>
      <c r="F534" s="6"/>
      <c r="G534" s="6"/>
      <c r="H534" s="30">
        <v>1595593.96</v>
      </c>
      <c r="I534" s="6"/>
      <c r="J534" s="4"/>
    </row>
    <row r="535" spans="1:10" x14ac:dyDescent="0.2">
      <c r="A535" s="5">
        <v>43190</v>
      </c>
      <c r="B535" s="6" t="s">
        <v>1085</v>
      </c>
      <c r="C535" s="6">
        <v>318195.57</v>
      </c>
      <c r="D535" s="6" t="s">
        <v>1087</v>
      </c>
      <c r="E535" s="6" t="s">
        <v>23</v>
      </c>
      <c r="F535" s="6"/>
      <c r="G535" s="6"/>
      <c r="H535" s="30">
        <v>389421.42</v>
      </c>
      <c r="I535" s="6"/>
      <c r="J535" s="4"/>
    </row>
    <row r="536" spans="1:10" x14ac:dyDescent="0.2">
      <c r="A536" s="5">
        <v>43190</v>
      </c>
      <c r="B536" s="6" t="s">
        <v>1088</v>
      </c>
      <c r="C536" s="6">
        <v>1150000</v>
      </c>
      <c r="D536" s="6" t="s">
        <v>1089</v>
      </c>
      <c r="E536" s="6" t="s">
        <v>303</v>
      </c>
      <c r="F536" s="6"/>
      <c r="G536" s="6"/>
      <c r="H536" s="30">
        <v>1227464</v>
      </c>
      <c r="I536" s="6"/>
      <c r="J536" s="4"/>
    </row>
    <row r="537" spans="1:10" x14ac:dyDescent="0.2">
      <c r="A537" s="5">
        <v>43190</v>
      </c>
      <c r="B537" s="6" t="s">
        <v>1090</v>
      </c>
      <c r="C537" s="6">
        <v>390000</v>
      </c>
      <c r="D537" s="6" t="s">
        <v>1091</v>
      </c>
      <c r="E537" s="6" t="s">
        <v>8</v>
      </c>
      <c r="F537" s="6"/>
      <c r="G537" s="6"/>
      <c r="H537" s="30">
        <v>391607.19</v>
      </c>
      <c r="I537" s="6"/>
      <c r="J537" s="4"/>
    </row>
    <row r="538" spans="1:10" x14ac:dyDescent="0.2">
      <c r="A538" s="5">
        <v>43190</v>
      </c>
      <c r="B538" s="6" t="s">
        <v>1092</v>
      </c>
      <c r="C538" s="6">
        <v>750000</v>
      </c>
      <c r="D538" s="6" t="s">
        <v>1093</v>
      </c>
      <c r="E538" s="6" t="s">
        <v>8</v>
      </c>
      <c r="F538" s="6"/>
      <c r="G538" s="6"/>
      <c r="H538" s="30">
        <v>814252.5</v>
      </c>
      <c r="I538" s="6"/>
      <c r="J538" s="4"/>
    </row>
    <row r="539" spans="1:10" x14ac:dyDescent="0.2">
      <c r="A539" s="5">
        <v>43190</v>
      </c>
      <c r="B539" s="6" t="s">
        <v>1094</v>
      </c>
      <c r="C539" s="6">
        <v>500000</v>
      </c>
      <c r="D539" s="6" t="s">
        <v>1095</v>
      </c>
      <c r="E539" s="6" t="s">
        <v>8</v>
      </c>
      <c r="F539" s="6"/>
      <c r="G539" s="6"/>
      <c r="H539" s="30">
        <v>594257.5</v>
      </c>
      <c r="I539" s="6"/>
      <c r="J539" s="4"/>
    </row>
    <row r="540" spans="1:10" x14ac:dyDescent="0.2">
      <c r="A540" s="5">
        <v>43190</v>
      </c>
      <c r="B540" s="6" t="s">
        <v>1096</v>
      </c>
      <c r="C540" s="6">
        <v>1520000</v>
      </c>
      <c r="D540" s="6" t="s">
        <v>1097</v>
      </c>
      <c r="E540" s="6" t="s">
        <v>8</v>
      </c>
      <c r="F540" s="6"/>
      <c r="G540" s="6"/>
      <c r="H540" s="30">
        <v>1526263.92</v>
      </c>
      <c r="I540" s="6"/>
      <c r="J540" s="4"/>
    </row>
    <row r="541" spans="1:10" x14ac:dyDescent="0.2">
      <c r="A541" s="5">
        <v>43190</v>
      </c>
      <c r="B541" s="6" t="s">
        <v>1098</v>
      </c>
      <c r="C541" s="6">
        <v>300000</v>
      </c>
      <c r="D541" s="6" t="s">
        <v>1099</v>
      </c>
      <c r="E541" s="6" t="s">
        <v>23</v>
      </c>
      <c r="F541" s="6"/>
      <c r="G541" s="6"/>
      <c r="H541" s="30">
        <v>318042.59999999998</v>
      </c>
      <c r="I541" s="6"/>
      <c r="J541" s="4"/>
    </row>
    <row r="542" spans="1:10" x14ac:dyDescent="0.2">
      <c r="A542" s="5">
        <v>43190</v>
      </c>
      <c r="B542" s="6" t="s">
        <v>1100</v>
      </c>
      <c r="C542" s="6">
        <v>658000</v>
      </c>
      <c r="D542" s="6" t="s">
        <v>1101</v>
      </c>
      <c r="E542" s="6" t="s">
        <v>23</v>
      </c>
      <c r="F542" s="6"/>
      <c r="G542" s="6"/>
      <c r="H542" s="30">
        <v>687610</v>
      </c>
      <c r="I542" s="6"/>
      <c r="J542" s="4"/>
    </row>
    <row r="543" spans="1:10" x14ac:dyDescent="0.2">
      <c r="A543" s="5">
        <v>43190</v>
      </c>
      <c r="B543" s="6" t="s">
        <v>1102</v>
      </c>
      <c r="C543" s="6">
        <v>200000</v>
      </c>
      <c r="D543" s="6" t="s">
        <v>1103</v>
      </c>
      <c r="E543" s="6" t="s">
        <v>23</v>
      </c>
      <c r="F543" s="6"/>
      <c r="G543" s="6"/>
      <c r="H543" s="30">
        <v>230384.8</v>
      </c>
      <c r="I543" s="6"/>
      <c r="J543" s="4"/>
    </row>
    <row r="544" spans="1:10" x14ac:dyDescent="0.2">
      <c r="A544" s="5">
        <v>43190</v>
      </c>
      <c r="B544" s="6" t="s">
        <v>1104</v>
      </c>
      <c r="C544" s="6">
        <v>1740000</v>
      </c>
      <c r="D544" s="6" t="s">
        <v>1105</v>
      </c>
      <c r="E544" s="6" t="s">
        <v>23</v>
      </c>
      <c r="F544" s="6"/>
      <c r="G544" s="6"/>
      <c r="H544" s="30">
        <v>1911776.28</v>
      </c>
      <c r="I544" s="6"/>
      <c r="J544" s="4"/>
    </row>
    <row r="545" spans="1:10" x14ac:dyDescent="0.2">
      <c r="A545" s="5">
        <v>43190</v>
      </c>
      <c r="B545" s="6" t="s">
        <v>1106</v>
      </c>
      <c r="C545" s="6">
        <v>282000</v>
      </c>
      <c r="D545" s="6" t="s">
        <v>1107</v>
      </c>
      <c r="E545" s="6" t="s">
        <v>350</v>
      </c>
      <c r="F545" s="6"/>
      <c r="G545" s="6"/>
      <c r="H545" s="30">
        <v>305265</v>
      </c>
      <c r="I545" s="6"/>
      <c r="J545" s="4"/>
    </row>
    <row r="546" spans="1:10" x14ac:dyDescent="0.2">
      <c r="A546" s="5">
        <v>43190</v>
      </c>
      <c r="B546" s="6" t="s">
        <v>1108</v>
      </c>
      <c r="C546" s="6">
        <v>1300000</v>
      </c>
      <c r="D546" s="6" t="s">
        <v>1109</v>
      </c>
      <c r="E546" s="6" t="s">
        <v>350</v>
      </c>
      <c r="F546" s="6"/>
      <c r="G546" s="6"/>
      <c r="H546" s="30">
        <v>1514500</v>
      </c>
      <c r="I546" s="6"/>
      <c r="J546" s="4"/>
    </row>
    <row r="547" spans="1:10" x14ac:dyDescent="0.2">
      <c r="A547" s="5">
        <v>43190</v>
      </c>
      <c r="B547" s="6" t="s">
        <v>1110</v>
      </c>
      <c r="C547" s="6">
        <v>370000</v>
      </c>
      <c r="D547" s="6" t="s">
        <v>1111</v>
      </c>
      <c r="E547" s="6" t="s">
        <v>23</v>
      </c>
      <c r="F547" s="6"/>
      <c r="G547" s="6"/>
      <c r="H547" s="30">
        <v>459910</v>
      </c>
      <c r="I547" s="6"/>
      <c r="J547" s="4"/>
    </row>
    <row r="548" spans="1:10" x14ac:dyDescent="0.2">
      <c r="A548" s="5">
        <v>43190</v>
      </c>
      <c r="B548" s="6" t="s">
        <v>1112</v>
      </c>
      <c r="C548" s="6">
        <v>1000000</v>
      </c>
      <c r="D548" s="6" t="s">
        <v>1113</v>
      </c>
      <c r="E548" s="6" t="s">
        <v>350</v>
      </c>
      <c r="F548" s="6"/>
      <c r="G548" s="6"/>
      <c r="H548" s="30">
        <v>1179728</v>
      </c>
      <c r="I548" s="6"/>
      <c r="J548" s="4"/>
    </row>
    <row r="549" spans="1:10" x14ac:dyDescent="0.2">
      <c r="A549" s="5">
        <v>43190</v>
      </c>
      <c r="B549" s="6" t="s">
        <v>1114</v>
      </c>
      <c r="C549" s="6">
        <v>626000</v>
      </c>
      <c r="D549" s="6" t="s">
        <v>1115</v>
      </c>
      <c r="E549" s="6" t="s">
        <v>23</v>
      </c>
      <c r="F549" s="6"/>
      <c r="G549" s="6"/>
      <c r="H549" s="30">
        <v>761463.9</v>
      </c>
      <c r="I549" s="6"/>
      <c r="J549" s="4"/>
    </row>
    <row r="550" spans="1:10" x14ac:dyDescent="0.2">
      <c r="A550" s="5">
        <v>43190</v>
      </c>
      <c r="B550" s="6" t="s">
        <v>1116</v>
      </c>
      <c r="C550" s="6">
        <v>750000</v>
      </c>
      <c r="D550" s="6" t="s">
        <v>1117</v>
      </c>
      <c r="E550" s="6" t="s">
        <v>23</v>
      </c>
      <c r="F550" s="6"/>
      <c r="G550" s="6"/>
      <c r="H550" s="30">
        <v>845625</v>
      </c>
      <c r="I550" s="6"/>
      <c r="J550" s="4"/>
    </row>
    <row r="551" spans="1:10" x14ac:dyDescent="0.2">
      <c r="A551" s="5">
        <v>43190</v>
      </c>
      <c r="B551" s="6" t="s">
        <v>1118</v>
      </c>
      <c r="C551" s="6">
        <v>1000000</v>
      </c>
      <c r="D551" s="6" t="s">
        <v>1119</v>
      </c>
      <c r="E551" s="6" t="s">
        <v>23</v>
      </c>
      <c r="F551" s="6"/>
      <c r="G551" s="6"/>
      <c r="H551" s="30">
        <v>1156797</v>
      </c>
      <c r="I551" s="6"/>
      <c r="J551" s="4"/>
    </row>
    <row r="552" spans="1:10" x14ac:dyDescent="0.2">
      <c r="A552" s="5">
        <v>43190</v>
      </c>
      <c r="B552" s="6" t="s">
        <v>1120</v>
      </c>
      <c r="C552" s="6">
        <v>930000</v>
      </c>
      <c r="D552" s="6" t="s">
        <v>1121</v>
      </c>
      <c r="E552" s="6" t="s">
        <v>23</v>
      </c>
      <c r="F552" s="6"/>
      <c r="G552" s="6"/>
      <c r="H552" s="30">
        <v>921138.96</v>
      </c>
      <c r="I552" s="6"/>
      <c r="J552" s="4"/>
    </row>
    <row r="553" spans="1:10" x14ac:dyDescent="0.2">
      <c r="A553" s="5">
        <v>43190</v>
      </c>
      <c r="B553" s="6" t="s">
        <v>1122</v>
      </c>
      <c r="C553" s="6">
        <v>1500000</v>
      </c>
      <c r="D553" s="6" t="s">
        <v>1123</v>
      </c>
      <c r="E553" s="6" t="s">
        <v>23</v>
      </c>
      <c r="F553" s="6"/>
      <c r="G553" s="6"/>
      <c r="H553" s="30">
        <v>1446961.5</v>
      </c>
      <c r="I553" s="6"/>
      <c r="J553" s="4"/>
    </row>
    <row r="554" spans="1:10" x14ac:dyDescent="0.2">
      <c r="A554" s="5">
        <v>43190</v>
      </c>
      <c r="B554" s="6" t="s">
        <v>1124</v>
      </c>
      <c r="C554" s="6">
        <v>530000</v>
      </c>
      <c r="D554" s="6" t="s">
        <v>1125</v>
      </c>
      <c r="E554" s="6" t="s">
        <v>23</v>
      </c>
      <c r="F554" s="6"/>
      <c r="G554" s="6"/>
      <c r="H554" s="30">
        <v>515848.47</v>
      </c>
      <c r="I554" s="6"/>
      <c r="J554" s="4"/>
    </row>
    <row r="555" spans="1:10" x14ac:dyDescent="0.2">
      <c r="A555" s="5">
        <v>43190</v>
      </c>
      <c r="B555" s="6" t="s">
        <v>1126</v>
      </c>
      <c r="C555" s="6">
        <v>719000</v>
      </c>
      <c r="D555" s="6" t="s">
        <v>1127</v>
      </c>
      <c r="E555" s="6" t="s">
        <v>23</v>
      </c>
      <c r="F555" s="6"/>
      <c r="G555" s="6"/>
      <c r="H555" s="30">
        <v>705188.73</v>
      </c>
      <c r="I555" s="6"/>
      <c r="J555" s="4"/>
    </row>
    <row r="556" spans="1:10" x14ac:dyDescent="0.2">
      <c r="A556" s="5">
        <v>43190</v>
      </c>
      <c r="B556" s="6" t="s">
        <v>1128</v>
      </c>
      <c r="C556" s="6">
        <v>1100000</v>
      </c>
      <c r="D556" s="6" t="s">
        <v>1129</v>
      </c>
      <c r="E556" s="6" t="s">
        <v>8</v>
      </c>
      <c r="F556" s="6"/>
      <c r="G556" s="6"/>
      <c r="H556" s="30">
        <v>1524490</v>
      </c>
      <c r="I556" s="6"/>
      <c r="J556" s="4"/>
    </row>
    <row r="557" spans="1:10" x14ac:dyDescent="0.2">
      <c r="A557" s="5">
        <v>43190</v>
      </c>
      <c r="B557" s="6" t="s">
        <v>1130</v>
      </c>
      <c r="C557" s="6">
        <v>500000</v>
      </c>
      <c r="D557" s="6" t="s">
        <v>1131</v>
      </c>
      <c r="E557" s="6" t="s">
        <v>23</v>
      </c>
      <c r="F557" s="6"/>
      <c r="G557" s="6"/>
      <c r="H557" s="30">
        <v>640525</v>
      </c>
      <c r="I557" s="6"/>
      <c r="J557" s="4"/>
    </row>
    <row r="558" spans="1:10" x14ac:dyDescent="0.2">
      <c r="A558" s="5">
        <v>43190</v>
      </c>
      <c r="B558" s="6" t="s">
        <v>1132</v>
      </c>
      <c r="C558" s="6">
        <v>600000</v>
      </c>
      <c r="D558" s="6" t="s">
        <v>1133</v>
      </c>
      <c r="E558" s="6" t="s">
        <v>23</v>
      </c>
      <c r="F558" s="6"/>
      <c r="G558" s="6"/>
      <c r="H558" s="30">
        <v>790668</v>
      </c>
      <c r="I558" s="6"/>
      <c r="J558" s="4"/>
    </row>
    <row r="559" spans="1:10" x14ac:dyDescent="0.2">
      <c r="A559" s="5">
        <v>43190</v>
      </c>
      <c r="B559" s="6" t="s">
        <v>1134</v>
      </c>
      <c r="C559" s="6">
        <v>1424000</v>
      </c>
      <c r="D559" s="6" t="s">
        <v>1135</v>
      </c>
      <c r="E559" s="6" t="s">
        <v>23</v>
      </c>
      <c r="F559" s="6"/>
      <c r="G559" s="6"/>
      <c r="H559" s="30">
        <v>1715672.22</v>
      </c>
      <c r="I559" s="6"/>
      <c r="J559" s="4"/>
    </row>
    <row r="560" spans="1:10" x14ac:dyDescent="0.2">
      <c r="A560" s="5">
        <v>43190</v>
      </c>
      <c r="B560" s="6" t="s">
        <v>1136</v>
      </c>
      <c r="C560" s="6">
        <v>1200000</v>
      </c>
      <c r="D560" s="6" t="s">
        <v>1137</v>
      </c>
      <c r="E560" s="6" t="s">
        <v>23</v>
      </c>
      <c r="F560" s="6"/>
      <c r="G560" s="6"/>
      <c r="H560" s="30">
        <v>1564880.4</v>
      </c>
      <c r="I560" s="6"/>
      <c r="J560" s="4"/>
    </row>
    <row r="561" spans="1:10" x14ac:dyDescent="0.2">
      <c r="A561" s="5">
        <v>43190</v>
      </c>
      <c r="B561" s="6" t="s">
        <v>1138</v>
      </c>
      <c r="C561" s="6">
        <v>1330000</v>
      </c>
      <c r="D561" s="6" t="s">
        <v>1139</v>
      </c>
      <c r="E561" s="6" t="s">
        <v>23</v>
      </c>
      <c r="F561" s="6"/>
      <c r="G561" s="6"/>
      <c r="H561" s="30">
        <v>1429905.61</v>
      </c>
      <c r="I561" s="6"/>
      <c r="J561" s="4"/>
    </row>
    <row r="562" spans="1:10" x14ac:dyDescent="0.2">
      <c r="A562" s="5">
        <v>43190</v>
      </c>
      <c r="B562" s="6" t="s">
        <v>1140</v>
      </c>
      <c r="C562" s="6">
        <v>335000</v>
      </c>
      <c r="D562" s="6" t="s">
        <v>1141</v>
      </c>
      <c r="E562" s="6" t="s">
        <v>23</v>
      </c>
      <c r="F562" s="6"/>
      <c r="G562" s="6"/>
      <c r="H562" s="30">
        <v>336735.3</v>
      </c>
      <c r="I562" s="6"/>
      <c r="J562" s="4"/>
    </row>
    <row r="563" spans="1:10" x14ac:dyDescent="0.2">
      <c r="A563" s="5">
        <v>43190</v>
      </c>
      <c r="B563" s="6" t="s">
        <v>1142</v>
      </c>
      <c r="C563" s="6">
        <v>1600000</v>
      </c>
      <c r="D563" s="6" t="s">
        <v>1143</v>
      </c>
      <c r="E563" s="6" t="s">
        <v>23</v>
      </c>
      <c r="F563" s="6"/>
      <c r="G563" s="6"/>
      <c r="H563" s="30">
        <v>1488000</v>
      </c>
      <c r="I563" s="6"/>
      <c r="J563" s="4"/>
    </row>
    <row r="564" spans="1:10" x14ac:dyDescent="0.2">
      <c r="A564" s="5">
        <v>43190</v>
      </c>
      <c r="B564" s="6" t="s">
        <v>1144</v>
      </c>
      <c r="C564" s="6">
        <v>1170000</v>
      </c>
      <c r="D564" s="6" t="s">
        <v>1145</v>
      </c>
      <c r="E564" s="6" t="s">
        <v>23</v>
      </c>
      <c r="F564" s="6"/>
      <c r="G564" s="6"/>
      <c r="H564" s="30">
        <v>1170402.48</v>
      </c>
      <c r="I564" s="6"/>
      <c r="J564" s="4"/>
    </row>
    <row r="565" spans="1:10" x14ac:dyDescent="0.2">
      <c r="A565" s="5">
        <v>43190</v>
      </c>
      <c r="B565" s="6" t="s">
        <v>1146</v>
      </c>
      <c r="C565" s="6">
        <v>430000</v>
      </c>
      <c r="D565" s="6" t="s">
        <v>1147</v>
      </c>
      <c r="E565" s="6" t="s">
        <v>23</v>
      </c>
      <c r="F565" s="6"/>
      <c r="G565" s="6"/>
      <c r="H565" s="30">
        <v>434297.42</v>
      </c>
      <c r="I565" s="6"/>
      <c r="J565" s="4"/>
    </row>
    <row r="566" spans="1:10" x14ac:dyDescent="0.2">
      <c r="A566" s="5">
        <v>43190</v>
      </c>
      <c r="B566" s="6" t="s">
        <v>1148</v>
      </c>
      <c r="C566" s="6">
        <v>438000</v>
      </c>
      <c r="D566" s="6" t="s">
        <v>1149</v>
      </c>
      <c r="E566" s="6" t="s">
        <v>23</v>
      </c>
      <c r="F566" s="6"/>
      <c r="G566" s="6"/>
      <c r="H566" s="30">
        <v>499079.54</v>
      </c>
      <c r="I566" s="6"/>
      <c r="J566" s="4"/>
    </row>
    <row r="567" spans="1:10" x14ac:dyDescent="0.2">
      <c r="A567" s="5">
        <v>43190</v>
      </c>
      <c r="B567" s="6" t="s">
        <v>1150</v>
      </c>
      <c r="C567" s="6">
        <v>1096000</v>
      </c>
      <c r="D567" s="6" t="s">
        <v>1151</v>
      </c>
      <c r="E567" s="6" t="s">
        <v>23</v>
      </c>
      <c r="F567" s="6"/>
      <c r="G567" s="6"/>
      <c r="H567" s="30">
        <v>1158211.1499999999</v>
      </c>
      <c r="I567" s="6"/>
      <c r="J567" s="4"/>
    </row>
    <row r="568" spans="1:10" x14ac:dyDescent="0.2">
      <c r="A568" s="5">
        <v>43190</v>
      </c>
      <c r="B568" s="6" t="s">
        <v>1152</v>
      </c>
      <c r="C568" s="6">
        <v>300000</v>
      </c>
      <c r="D568" s="6" t="s">
        <v>1153</v>
      </c>
      <c r="E568" s="6" t="s">
        <v>8</v>
      </c>
      <c r="F568" s="6"/>
      <c r="G568" s="6"/>
      <c r="H568" s="30">
        <v>491025</v>
      </c>
      <c r="I568" s="6"/>
      <c r="J568" s="4"/>
    </row>
    <row r="569" spans="1:10" x14ac:dyDescent="0.2">
      <c r="A569" s="5">
        <v>43190</v>
      </c>
      <c r="B569" s="6" t="s">
        <v>1154</v>
      </c>
      <c r="C569" s="6">
        <v>198060.68700000001</v>
      </c>
      <c r="D569" s="6" t="s">
        <v>1155</v>
      </c>
      <c r="E569" s="6" t="s">
        <v>23</v>
      </c>
      <c r="F569" s="6"/>
      <c r="G569" s="6"/>
      <c r="H569" s="30">
        <v>210688.84</v>
      </c>
      <c r="I569" s="6"/>
      <c r="J569" s="4"/>
    </row>
    <row r="570" spans="1:10" x14ac:dyDescent="0.2">
      <c r="A570" s="5">
        <v>43190</v>
      </c>
      <c r="B570" s="6" t="s">
        <v>1156</v>
      </c>
      <c r="C570" s="6">
        <v>300000</v>
      </c>
      <c r="D570" s="6" t="s">
        <v>1157</v>
      </c>
      <c r="E570" s="6" t="s">
        <v>23</v>
      </c>
      <c r="F570" s="6"/>
      <c r="G570" s="6"/>
      <c r="H570" s="30">
        <v>311580</v>
      </c>
      <c r="I570" s="6"/>
      <c r="J570" s="4"/>
    </row>
    <row r="571" spans="1:10" x14ac:dyDescent="0.2">
      <c r="A571" s="5">
        <v>43190</v>
      </c>
      <c r="B571" s="6" t="s">
        <v>1158</v>
      </c>
      <c r="C571" s="6">
        <v>1050000</v>
      </c>
      <c r="D571" s="6" t="s">
        <v>1159</v>
      </c>
      <c r="E571" s="6" t="s">
        <v>23</v>
      </c>
      <c r="F571" s="6"/>
      <c r="G571" s="6"/>
      <c r="H571" s="30">
        <v>1064337.75</v>
      </c>
      <c r="I571" s="6"/>
      <c r="J571" s="4"/>
    </row>
    <row r="572" spans="1:10" x14ac:dyDescent="0.2">
      <c r="A572" s="5">
        <v>43190</v>
      </c>
      <c r="B572" s="6" t="s">
        <v>1160</v>
      </c>
      <c r="C572" s="6">
        <v>1750000</v>
      </c>
      <c r="D572" s="6" t="s">
        <v>1161</v>
      </c>
      <c r="E572" s="6" t="s">
        <v>23</v>
      </c>
      <c r="F572" s="6"/>
      <c r="G572" s="6"/>
      <c r="H572" s="30">
        <v>2111403</v>
      </c>
      <c r="I572" s="6"/>
      <c r="J572" s="4"/>
    </row>
    <row r="573" spans="1:10" x14ac:dyDescent="0.2">
      <c r="A573" s="5">
        <v>43190</v>
      </c>
      <c r="B573" s="6" t="s">
        <v>1162</v>
      </c>
      <c r="C573" s="6">
        <v>1370000</v>
      </c>
      <c r="D573" s="6" t="s">
        <v>1163</v>
      </c>
      <c r="E573" s="6" t="s">
        <v>89</v>
      </c>
      <c r="F573" s="6"/>
      <c r="G573" s="6"/>
      <c r="H573" s="30">
        <v>1401290.8</v>
      </c>
      <c r="I573" s="6"/>
      <c r="J573" s="4"/>
    </row>
    <row r="574" spans="1:10" x14ac:dyDescent="0.2">
      <c r="A574" s="5">
        <v>43190</v>
      </c>
      <c r="B574" s="6" t="s">
        <v>1164</v>
      </c>
      <c r="C574" s="6">
        <v>900000</v>
      </c>
      <c r="D574" s="6" t="s">
        <v>1165</v>
      </c>
      <c r="E574" s="6" t="s">
        <v>350</v>
      </c>
      <c r="F574" s="6"/>
      <c r="G574" s="6"/>
      <c r="H574" s="30">
        <v>1028574</v>
      </c>
      <c r="I574" s="6"/>
      <c r="J574" s="4"/>
    </row>
    <row r="575" spans="1:10" x14ac:dyDescent="0.2">
      <c r="A575" s="5">
        <v>43190</v>
      </c>
      <c r="B575" s="6" t="s">
        <v>1166</v>
      </c>
      <c r="C575" s="6">
        <v>1300000</v>
      </c>
      <c r="D575" s="6" t="s">
        <v>1167</v>
      </c>
      <c r="E575" s="6" t="s">
        <v>89</v>
      </c>
      <c r="F575" s="6"/>
      <c r="G575" s="6"/>
      <c r="H575" s="30">
        <v>1419093</v>
      </c>
      <c r="I575" s="6"/>
      <c r="J575" s="4"/>
    </row>
    <row r="576" spans="1:10" x14ac:dyDescent="0.2">
      <c r="A576" s="5">
        <v>43190</v>
      </c>
      <c r="B576" s="6" t="s">
        <v>1168</v>
      </c>
      <c r="C576" s="6">
        <v>1101910.24</v>
      </c>
      <c r="D576" s="6" t="s">
        <v>1169</v>
      </c>
      <c r="E576" s="6" t="s">
        <v>23</v>
      </c>
      <c r="F576" s="6"/>
      <c r="G576" s="6"/>
      <c r="H576" s="30">
        <v>1036143.83</v>
      </c>
      <c r="I576" s="6"/>
      <c r="J576" s="4"/>
    </row>
    <row r="577" spans="1:10" x14ac:dyDescent="0.2">
      <c r="A577" s="5">
        <v>43190</v>
      </c>
      <c r="B577" s="6" t="s">
        <v>1170</v>
      </c>
      <c r="C577" s="6">
        <v>575000</v>
      </c>
      <c r="D577" s="6" t="s">
        <v>1171</v>
      </c>
      <c r="E577" s="6" t="s">
        <v>23</v>
      </c>
      <c r="F577" s="6"/>
      <c r="G577" s="6"/>
      <c r="H577" s="30">
        <v>701477</v>
      </c>
      <c r="I577" s="6"/>
      <c r="J577" s="4"/>
    </row>
    <row r="578" spans="1:10" x14ac:dyDescent="0.2">
      <c r="A578" s="5">
        <v>43190</v>
      </c>
      <c r="B578" s="6" t="s">
        <v>1172</v>
      </c>
      <c r="C578" s="6">
        <v>2250000</v>
      </c>
      <c r="D578" s="6" t="s">
        <v>1173</v>
      </c>
      <c r="E578" s="6" t="s">
        <v>23</v>
      </c>
      <c r="F578" s="6"/>
      <c r="G578" s="6"/>
      <c r="H578" s="30">
        <v>2430290.25</v>
      </c>
      <c r="I578" s="6"/>
      <c r="J578" s="4"/>
    </row>
    <row r="579" spans="1:10" x14ac:dyDescent="0.2">
      <c r="A579" s="5">
        <v>43190</v>
      </c>
      <c r="B579" s="6" t="s">
        <v>1174</v>
      </c>
      <c r="C579" s="6">
        <v>500000</v>
      </c>
      <c r="D579" s="6" t="s">
        <v>1175</v>
      </c>
      <c r="E579" s="6" t="s">
        <v>23</v>
      </c>
      <c r="F579" s="6"/>
      <c r="G579" s="6"/>
      <c r="H579" s="30">
        <v>587378.5</v>
      </c>
      <c r="I579" s="6"/>
      <c r="J579" s="4"/>
    </row>
    <row r="580" spans="1:10" x14ac:dyDescent="0.2">
      <c r="A580" s="5">
        <v>43190</v>
      </c>
      <c r="B580" s="6" t="s">
        <v>1176</v>
      </c>
      <c r="C580" s="6">
        <v>1641000</v>
      </c>
      <c r="D580" s="6" t="s">
        <v>1177</v>
      </c>
      <c r="E580" s="6" t="s">
        <v>23</v>
      </c>
      <c r="F580" s="6"/>
      <c r="G580" s="6"/>
      <c r="H580" s="30">
        <v>1734363.05</v>
      </c>
      <c r="I580" s="6"/>
      <c r="J580" s="4"/>
    </row>
    <row r="581" spans="1:10" x14ac:dyDescent="0.2">
      <c r="A581" s="5">
        <v>43190</v>
      </c>
      <c r="B581" s="6" t="s">
        <v>1178</v>
      </c>
      <c r="C581" s="6">
        <v>1500000</v>
      </c>
      <c r="D581" s="6" t="s">
        <v>1179</v>
      </c>
      <c r="E581" s="6" t="s">
        <v>350</v>
      </c>
      <c r="F581" s="6"/>
      <c r="G581" s="6"/>
      <c r="H581" s="30">
        <v>1871256</v>
      </c>
      <c r="I581" s="6"/>
      <c r="J581" s="4"/>
    </row>
    <row r="582" spans="1:10" x14ac:dyDescent="0.2">
      <c r="A582" s="5">
        <v>43190</v>
      </c>
      <c r="B582" s="6" t="s">
        <v>1180</v>
      </c>
      <c r="C582" s="6">
        <v>1150000</v>
      </c>
      <c r="D582" s="6" t="s">
        <v>1181</v>
      </c>
      <c r="E582" s="6" t="s">
        <v>57</v>
      </c>
      <c r="F582" s="6"/>
      <c r="G582" s="6"/>
      <c r="H582" s="30">
        <v>1159549.6000000001</v>
      </c>
      <c r="I582" s="6"/>
      <c r="J582" s="4"/>
    </row>
    <row r="583" spans="1:10" x14ac:dyDescent="0.2">
      <c r="A583" s="5">
        <v>43190</v>
      </c>
      <c r="B583" s="6" t="s">
        <v>1182</v>
      </c>
      <c r="C583" s="6">
        <v>660000</v>
      </c>
      <c r="D583" s="6" t="s">
        <v>1183</v>
      </c>
      <c r="E583" s="6" t="s">
        <v>23</v>
      </c>
      <c r="F583" s="6"/>
      <c r="G583" s="6"/>
      <c r="H583" s="30">
        <v>657734.88</v>
      </c>
      <c r="I583" s="6"/>
      <c r="J583" s="4"/>
    </row>
    <row r="584" spans="1:10" x14ac:dyDescent="0.2">
      <c r="A584" s="5">
        <v>43190</v>
      </c>
      <c r="B584" s="6" t="s">
        <v>1184</v>
      </c>
      <c r="C584" s="6">
        <v>850000</v>
      </c>
      <c r="D584" s="6" t="s">
        <v>1185</v>
      </c>
      <c r="E584" s="6" t="s">
        <v>23</v>
      </c>
      <c r="F584" s="6"/>
      <c r="G584" s="6"/>
      <c r="H584" s="30">
        <v>882085.8</v>
      </c>
      <c r="I584" s="6"/>
      <c r="J584" s="4"/>
    </row>
    <row r="585" spans="1:10" x14ac:dyDescent="0.2">
      <c r="A585" s="5">
        <v>43190</v>
      </c>
      <c r="B585" s="6" t="s">
        <v>1186</v>
      </c>
      <c r="C585" s="6">
        <v>1647780.76</v>
      </c>
      <c r="D585" s="6" t="s">
        <v>1187</v>
      </c>
      <c r="E585" s="6" t="s">
        <v>23</v>
      </c>
      <c r="F585" s="6"/>
      <c r="G585" s="6"/>
      <c r="H585" s="30">
        <v>1833629.01</v>
      </c>
      <c r="I585" s="6"/>
      <c r="J585" s="4"/>
    </row>
    <row r="586" spans="1:10" x14ac:dyDescent="0.2">
      <c r="A586" s="5">
        <v>43190</v>
      </c>
      <c r="B586" s="6" t="s">
        <v>1188</v>
      </c>
      <c r="C586" s="6">
        <v>500000</v>
      </c>
      <c r="D586" s="6" t="s">
        <v>1189</v>
      </c>
      <c r="E586" s="6" t="s">
        <v>23</v>
      </c>
      <c r="F586" s="6"/>
      <c r="G586" s="6"/>
      <c r="H586" s="30">
        <v>564752.5</v>
      </c>
      <c r="I586" s="6"/>
      <c r="J586" s="4"/>
    </row>
    <row r="587" spans="1:10" x14ac:dyDescent="0.2">
      <c r="A587" s="5">
        <v>43190</v>
      </c>
      <c r="B587" s="6" t="s">
        <v>1190</v>
      </c>
      <c r="C587" s="6">
        <v>1095640.091</v>
      </c>
      <c r="D587" s="6" t="s">
        <v>1191</v>
      </c>
      <c r="E587" s="6" t="s">
        <v>23</v>
      </c>
      <c r="F587" s="6"/>
      <c r="G587" s="6"/>
      <c r="H587" s="30">
        <v>1432451.91</v>
      </c>
      <c r="I587" s="6"/>
      <c r="J587" s="4"/>
    </row>
    <row r="588" spans="1:10" x14ac:dyDescent="0.2">
      <c r="A588" s="5">
        <v>43190</v>
      </c>
      <c r="B588" s="6" t="s">
        <v>1192</v>
      </c>
      <c r="C588" s="6">
        <v>650000</v>
      </c>
      <c r="D588" s="6" t="s">
        <v>1193</v>
      </c>
      <c r="E588" s="6" t="s">
        <v>8</v>
      </c>
      <c r="F588" s="6"/>
      <c r="G588" s="6"/>
      <c r="H588" s="30">
        <v>710131.5</v>
      </c>
      <c r="I588" s="6"/>
      <c r="J588" s="4"/>
    </row>
    <row r="589" spans="1:10" x14ac:dyDescent="0.2">
      <c r="A589" s="5">
        <v>43190</v>
      </c>
      <c r="B589" s="6" t="s">
        <v>1194</v>
      </c>
      <c r="C589" s="6">
        <v>500000</v>
      </c>
      <c r="D589" s="6" t="s">
        <v>1195</v>
      </c>
      <c r="E589" s="6" t="s">
        <v>8</v>
      </c>
      <c r="F589" s="6"/>
      <c r="G589" s="6"/>
      <c r="H589" s="30">
        <v>554821.5</v>
      </c>
      <c r="I589" s="6"/>
      <c r="J589" s="4"/>
    </row>
    <row r="590" spans="1:10" x14ac:dyDescent="0.2">
      <c r="A590" s="5">
        <v>43190</v>
      </c>
      <c r="B590" s="6" t="s">
        <v>1196</v>
      </c>
      <c r="C590" s="6">
        <v>461000</v>
      </c>
      <c r="D590" s="6" t="s">
        <v>1197</v>
      </c>
      <c r="E590" s="6" t="s">
        <v>23</v>
      </c>
      <c r="F590" s="6"/>
      <c r="G590" s="6"/>
      <c r="H590" s="30">
        <v>574458.55000000005</v>
      </c>
      <c r="I590" s="6"/>
      <c r="J590" s="4"/>
    </row>
    <row r="591" spans="1:10" x14ac:dyDescent="0.2">
      <c r="A591" s="5">
        <v>43190</v>
      </c>
      <c r="B591" s="6" t="s">
        <v>1198</v>
      </c>
      <c r="C591" s="6">
        <v>790000</v>
      </c>
      <c r="D591" s="6" t="s">
        <v>1199</v>
      </c>
      <c r="E591" s="6" t="s">
        <v>8</v>
      </c>
      <c r="F591" s="6"/>
      <c r="G591" s="6"/>
      <c r="H591" s="30">
        <v>789835.68</v>
      </c>
      <c r="I591" s="6"/>
      <c r="J591" s="4"/>
    </row>
    <row r="592" spans="1:10" x14ac:dyDescent="0.2">
      <c r="A592" s="5">
        <v>43190</v>
      </c>
      <c r="B592" s="6" t="s">
        <v>1200</v>
      </c>
      <c r="C592" s="6">
        <v>700000</v>
      </c>
      <c r="D592" s="6" t="s">
        <v>1201</v>
      </c>
      <c r="E592" s="6" t="s">
        <v>110</v>
      </c>
      <c r="F592" s="6"/>
      <c r="G592" s="6"/>
      <c r="H592" s="30">
        <v>963312</v>
      </c>
      <c r="I592" s="6"/>
      <c r="J592" s="4"/>
    </row>
    <row r="593" spans="1:10" x14ac:dyDescent="0.2">
      <c r="A593" s="5">
        <v>43190</v>
      </c>
      <c r="B593" s="6" t="s">
        <v>1202</v>
      </c>
      <c r="C593" s="6">
        <v>500000</v>
      </c>
      <c r="D593" s="6" t="s">
        <v>1203</v>
      </c>
      <c r="E593" s="6" t="s">
        <v>110</v>
      </c>
      <c r="F593" s="6"/>
      <c r="G593" s="6"/>
      <c r="H593" s="30">
        <v>763848</v>
      </c>
      <c r="I593" s="6"/>
      <c r="J593" s="4"/>
    </row>
    <row r="594" spans="1:10" x14ac:dyDescent="0.2">
      <c r="A594" s="5">
        <v>43190</v>
      </c>
      <c r="B594" s="6" t="s">
        <v>1204</v>
      </c>
      <c r="C594" s="6">
        <v>450000</v>
      </c>
      <c r="D594" s="6" t="s">
        <v>1205</v>
      </c>
      <c r="E594" s="6" t="s">
        <v>23</v>
      </c>
      <c r="F594" s="6"/>
      <c r="G594" s="6"/>
      <c r="H594" s="30">
        <v>627276.15</v>
      </c>
      <c r="I594" s="6"/>
      <c r="J594" s="4"/>
    </row>
    <row r="595" spans="1:10" x14ac:dyDescent="0.2">
      <c r="A595" s="5">
        <v>43190</v>
      </c>
      <c r="B595" s="6" t="s">
        <v>1206</v>
      </c>
      <c r="C595" s="6">
        <v>519000</v>
      </c>
      <c r="D595" s="6" t="s">
        <v>1207</v>
      </c>
      <c r="E595" s="6" t="s">
        <v>23</v>
      </c>
      <c r="F595" s="6"/>
      <c r="G595" s="6"/>
      <c r="H595" s="30">
        <v>633564.57999999996</v>
      </c>
      <c r="I595" s="6"/>
      <c r="J595" s="4"/>
    </row>
    <row r="596" spans="1:10" x14ac:dyDescent="0.2">
      <c r="A596" s="5">
        <v>43190</v>
      </c>
      <c r="B596" s="6" t="s">
        <v>1208</v>
      </c>
      <c r="C596" s="6">
        <v>1200000</v>
      </c>
      <c r="D596" s="6" t="s">
        <v>1209</v>
      </c>
      <c r="E596" s="6" t="s">
        <v>23</v>
      </c>
      <c r="F596" s="6"/>
      <c r="G596" s="6"/>
      <c r="H596" s="30">
        <v>1324086</v>
      </c>
      <c r="I596" s="6"/>
      <c r="J596" s="4"/>
    </row>
    <row r="597" spans="1:10" x14ac:dyDescent="0.2">
      <c r="A597" s="5">
        <v>43190</v>
      </c>
      <c r="B597" s="6" t="s">
        <v>1210</v>
      </c>
      <c r="C597" s="6">
        <v>1600000</v>
      </c>
      <c r="D597" s="6" t="s">
        <v>1211</v>
      </c>
      <c r="E597" s="6" t="s">
        <v>350</v>
      </c>
      <c r="F597" s="6"/>
      <c r="G597" s="6"/>
      <c r="H597" s="30">
        <v>2198358.4</v>
      </c>
      <c r="I597" s="6"/>
      <c r="J597" s="4"/>
    </row>
    <row r="598" spans="1:10" x14ac:dyDescent="0.2">
      <c r="A598" s="5">
        <v>43190</v>
      </c>
      <c r="B598" s="6" t="s">
        <v>1212</v>
      </c>
      <c r="C598" s="6">
        <v>700000</v>
      </c>
      <c r="D598" s="6" t="s">
        <v>1213</v>
      </c>
      <c r="E598" s="6" t="s">
        <v>350</v>
      </c>
      <c r="F598" s="6"/>
      <c r="G598" s="6"/>
      <c r="H598" s="30">
        <v>876251.6</v>
      </c>
      <c r="I598" s="6"/>
      <c r="J598" s="4"/>
    </row>
    <row r="599" spans="1:10" x14ac:dyDescent="0.2">
      <c r="A599" s="5">
        <v>43190</v>
      </c>
      <c r="B599" s="6" t="s">
        <v>1214</v>
      </c>
      <c r="C599" s="6">
        <v>1400000</v>
      </c>
      <c r="D599" s="6" t="s">
        <v>1215</v>
      </c>
      <c r="E599" s="6" t="s">
        <v>350</v>
      </c>
      <c r="F599" s="6"/>
      <c r="G599" s="6"/>
      <c r="H599" s="30">
        <v>1455766.2</v>
      </c>
      <c r="I599" s="6"/>
      <c r="J599" s="4"/>
    </row>
    <row r="600" spans="1:10" x14ac:dyDescent="0.2">
      <c r="A600" s="5">
        <v>43190</v>
      </c>
      <c r="B600" s="6" t="s">
        <v>1216</v>
      </c>
      <c r="C600" s="6">
        <v>700000</v>
      </c>
      <c r="D600" s="6" t="s">
        <v>1217</v>
      </c>
      <c r="E600" s="6" t="s">
        <v>350</v>
      </c>
      <c r="F600" s="6"/>
      <c r="G600" s="6"/>
      <c r="H600" s="30">
        <v>707000</v>
      </c>
      <c r="I600" s="6"/>
      <c r="J600" s="4"/>
    </row>
    <row r="601" spans="1:10" x14ac:dyDescent="0.2">
      <c r="A601" s="5">
        <v>43190</v>
      </c>
      <c r="B601" s="6" t="s">
        <v>1218</v>
      </c>
      <c r="C601" s="6">
        <v>800000</v>
      </c>
      <c r="D601" s="6" t="s">
        <v>1219</v>
      </c>
      <c r="E601" s="6" t="s">
        <v>57</v>
      </c>
      <c r="F601" s="6"/>
      <c r="G601" s="6"/>
      <c r="H601" s="30">
        <v>831000</v>
      </c>
      <c r="I601" s="6"/>
      <c r="J601" s="4"/>
    </row>
    <row r="602" spans="1:10" x14ac:dyDescent="0.2">
      <c r="A602" s="5">
        <v>43190</v>
      </c>
      <c r="B602" s="6" t="s">
        <v>1220</v>
      </c>
      <c r="C602" s="6">
        <v>600000</v>
      </c>
      <c r="D602" s="6" t="s">
        <v>1221</v>
      </c>
      <c r="E602" s="6" t="s">
        <v>303</v>
      </c>
      <c r="F602" s="6"/>
      <c r="G602" s="6"/>
      <c r="H602" s="30">
        <v>816261.6</v>
      </c>
      <c r="I602" s="6"/>
      <c r="J602" s="4"/>
    </row>
    <row r="603" spans="1:10" x14ac:dyDescent="0.2">
      <c r="A603" s="5">
        <v>43190</v>
      </c>
      <c r="B603" s="6" t="s">
        <v>1222</v>
      </c>
      <c r="C603" s="6">
        <v>800000</v>
      </c>
      <c r="D603" s="6" t="s">
        <v>1223</v>
      </c>
      <c r="E603" s="6" t="s">
        <v>303</v>
      </c>
      <c r="F603" s="6"/>
      <c r="G603" s="6"/>
      <c r="H603" s="30">
        <v>1065226.3999999999</v>
      </c>
      <c r="I603" s="6"/>
      <c r="J603" s="4"/>
    </row>
    <row r="604" spans="1:10" x14ac:dyDescent="0.2">
      <c r="A604" s="5">
        <v>43190</v>
      </c>
      <c r="B604" s="6" t="s">
        <v>1224</v>
      </c>
      <c r="C604" s="6">
        <v>680000</v>
      </c>
      <c r="D604" s="6" t="s">
        <v>1225</v>
      </c>
      <c r="E604" s="6" t="s">
        <v>303</v>
      </c>
      <c r="F604" s="6"/>
      <c r="G604" s="6"/>
      <c r="H604" s="30">
        <v>768400</v>
      </c>
      <c r="I604" s="6"/>
      <c r="J604" s="4"/>
    </row>
    <row r="605" spans="1:10" x14ac:dyDescent="0.2">
      <c r="A605" s="5">
        <v>43190</v>
      </c>
      <c r="B605" s="6" t="s">
        <v>1226</v>
      </c>
      <c r="C605" s="6">
        <v>1100000</v>
      </c>
      <c r="D605" s="6" t="s">
        <v>1227</v>
      </c>
      <c r="E605" s="6" t="s">
        <v>23</v>
      </c>
      <c r="F605" s="6"/>
      <c r="G605" s="6"/>
      <c r="H605" s="30">
        <v>1081443</v>
      </c>
      <c r="I605" s="6"/>
      <c r="J605" s="4"/>
    </row>
    <row r="606" spans="1:10" x14ac:dyDescent="0.2">
      <c r="A606" s="5">
        <v>43190</v>
      </c>
      <c r="B606" s="6" t="s">
        <v>1228</v>
      </c>
      <c r="C606" s="6">
        <v>630000</v>
      </c>
      <c r="D606" s="6" t="s">
        <v>1229</v>
      </c>
      <c r="E606" s="6" t="s">
        <v>23</v>
      </c>
      <c r="F606" s="6"/>
      <c r="G606" s="6"/>
      <c r="H606" s="30">
        <v>626763.68999999994</v>
      </c>
      <c r="I606" s="6"/>
      <c r="J606" s="4"/>
    </row>
    <row r="607" spans="1:10" x14ac:dyDescent="0.2">
      <c r="A607" s="5">
        <v>43190</v>
      </c>
      <c r="B607" s="6" t="s">
        <v>1230</v>
      </c>
      <c r="C607" s="6">
        <v>875000</v>
      </c>
      <c r="D607" s="6" t="s">
        <v>1231</v>
      </c>
      <c r="E607" s="6" t="s">
        <v>23</v>
      </c>
      <c r="F607" s="6"/>
      <c r="G607" s="6"/>
      <c r="H607" s="30">
        <v>1142131.3799999999</v>
      </c>
      <c r="I607" s="6"/>
      <c r="J607" s="4"/>
    </row>
    <row r="608" spans="1:10" x14ac:dyDescent="0.2">
      <c r="A608" s="5">
        <v>43190</v>
      </c>
      <c r="B608" s="6" t="s">
        <v>1232</v>
      </c>
      <c r="C608" s="6">
        <v>800000</v>
      </c>
      <c r="D608" s="6" t="s">
        <v>1233</v>
      </c>
      <c r="E608" s="6" t="s">
        <v>8</v>
      </c>
      <c r="F608" s="6"/>
      <c r="G608" s="6"/>
      <c r="H608" s="30">
        <v>981997.6</v>
      </c>
      <c r="I608" s="6"/>
      <c r="J608" s="4"/>
    </row>
    <row r="609" spans="1:10" x14ac:dyDescent="0.2">
      <c r="A609" s="5">
        <v>43190</v>
      </c>
      <c r="B609" s="6" t="s">
        <v>1234</v>
      </c>
      <c r="C609" s="6">
        <v>1380000</v>
      </c>
      <c r="D609" s="6" t="s">
        <v>1235</v>
      </c>
      <c r="E609" s="6" t="s">
        <v>23</v>
      </c>
      <c r="F609" s="6"/>
      <c r="G609" s="6"/>
      <c r="H609" s="30">
        <v>1689865.2</v>
      </c>
      <c r="I609" s="6"/>
      <c r="J609" s="4"/>
    </row>
    <row r="610" spans="1:10" x14ac:dyDescent="0.2">
      <c r="A610" s="5">
        <v>43190</v>
      </c>
      <c r="B610" s="6" t="s">
        <v>1236</v>
      </c>
      <c r="C610" s="6">
        <v>1250000</v>
      </c>
      <c r="D610" s="6" t="s">
        <v>1237</v>
      </c>
      <c r="E610" s="6" t="s">
        <v>496</v>
      </c>
      <c r="F610" s="6"/>
      <c r="G610" s="6"/>
      <c r="H610" s="30">
        <v>1580145</v>
      </c>
      <c r="I610" s="6"/>
      <c r="J610" s="4"/>
    </row>
    <row r="611" spans="1:10" x14ac:dyDescent="0.2">
      <c r="A611" s="5">
        <v>43190</v>
      </c>
      <c r="B611" s="6" t="s">
        <v>1238</v>
      </c>
      <c r="C611" s="6">
        <v>430000</v>
      </c>
      <c r="D611" s="6" t="s">
        <v>1239</v>
      </c>
      <c r="E611" s="6" t="s">
        <v>23</v>
      </c>
      <c r="F611" s="6"/>
      <c r="G611" s="6"/>
      <c r="H611" s="30">
        <v>557538.86</v>
      </c>
      <c r="I611" s="6"/>
      <c r="J611" s="4"/>
    </row>
    <row r="612" spans="1:10" x14ac:dyDescent="0.2">
      <c r="A612" s="5">
        <v>43190</v>
      </c>
      <c r="B612" s="6" t="s">
        <v>1240</v>
      </c>
      <c r="C612" s="6">
        <v>930000</v>
      </c>
      <c r="D612" s="6" t="s">
        <v>1241</v>
      </c>
      <c r="E612" s="6" t="s">
        <v>23</v>
      </c>
      <c r="F612" s="6"/>
      <c r="G612" s="6"/>
      <c r="H612" s="30">
        <v>1128192.3</v>
      </c>
      <c r="I612" s="6"/>
      <c r="J612" s="4"/>
    </row>
    <row r="613" spans="1:10" x14ac:dyDescent="0.2">
      <c r="A613" s="5">
        <v>43190</v>
      </c>
      <c r="B613" s="6" t="s">
        <v>1242</v>
      </c>
      <c r="C613" s="6">
        <v>500000</v>
      </c>
      <c r="D613" s="6" t="s">
        <v>1243</v>
      </c>
      <c r="E613" s="6" t="s">
        <v>8</v>
      </c>
      <c r="F613" s="6"/>
      <c r="G613" s="6"/>
      <c r="H613" s="30">
        <v>658416</v>
      </c>
      <c r="I613" s="6"/>
      <c r="J613" s="4"/>
    </row>
    <row r="614" spans="1:10" x14ac:dyDescent="0.2">
      <c r="A614" s="5">
        <v>43190</v>
      </c>
      <c r="B614" s="6" t="s">
        <v>1244</v>
      </c>
      <c r="C614" s="6">
        <v>700000</v>
      </c>
      <c r="D614" s="6" t="s">
        <v>1245</v>
      </c>
      <c r="E614" s="6" t="s">
        <v>8</v>
      </c>
      <c r="F614" s="6"/>
      <c r="G614" s="6"/>
      <c r="H614" s="30">
        <v>822220</v>
      </c>
      <c r="I614" s="6"/>
      <c r="J614" s="4"/>
    </row>
    <row r="615" spans="1:10" x14ac:dyDescent="0.2">
      <c r="A615" s="5">
        <v>43190</v>
      </c>
      <c r="B615" s="6" t="s">
        <v>1246</v>
      </c>
      <c r="C615" s="6">
        <v>1100000</v>
      </c>
      <c r="D615" s="6" t="s">
        <v>1247</v>
      </c>
      <c r="E615" s="6" t="s">
        <v>23</v>
      </c>
      <c r="F615" s="6"/>
      <c r="G615" s="6"/>
      <c r="H615" s="30">
        <v>1595361.9</v>
      </c>
      <c r="I615" s="6"/>
      <c r="J615" s="4"/>
    </row>
    <row r="616" spans="1:10" x14ac:dyDescent="0.2">
      <c r="A616" s="5">
        <v>43190</v>
      </c>
      <c r="B616" s="6" t="s">
        <v>1248</v>
      </c>
      <c r="C616" s="6">
        <v>422300</v>
      </c>
      <c r="D616" s="6" t="s">
        <v>1249</v>
      </c>
      <c r="E616" s="6" t="s">
        <v>23</v>
      </c>
      <c r="F616" s="6"/>
      <c r="G616" s="6"/>
      <c r="H616" s="30">
        <v>468946.84</v>
      </c>
      <c r="I616" s="6"/>
      <c r="J616" s="4"/>
    </row>
    <row r="617" spans="1:10" x14ac:dyDescent="0.2">
      <c r="A617" s="5">
        <v>43190</v>
      </c>
      <c r="B617" s="6" t="s">
        <v>1250</v>
      </c>
      <c r="C617" s="6">
        <v>630000</v>
      </c>
      <c r="D617" s="6" t="s">
        <v>1251</v>
      </c>
      <c r="E617" s="6" t="s">
        <v>23</v>
      </c>
      <c r="F617" s="6"/>
      <c r="G617" s="6"/>
      <c r="H617" s="30">
        <v>618527.69999999995</v>
      </c>
      <c r="I617" s="6"/>
      <c r="J617" s="4"/>
    </row>
    <row r="618" spans="1:10" x14ac:dyDescent="0.2">
      <c r="A618" s="5">
        <v>43190</v>
      </c>
      <c r="B618" s="6" t="s">
        <v>1252</v>
      </c>
      <c r="C618" s="6">
        <v>773500</v>
      </c>
      <c r="D618" s="6" t="s">
        <v>1253</v>
      </c>
      <c r="E618" s="6" t="s">
        <v>23</v>
      </c>
      <c r="F618" s="6"/>
      <c r="G618" s="6"/>
      <c r="H618" s="30">
        <v>977279.35</v>
      </c>
      <c r="I618" s="6"/>
      <c r="J618" s="4"/>
    </row>
    <row r="619" spans="1:10" x14ac:dyDescent="0.2">
      <c r="A619" s="5">
        <v>43190</v>
      </c>
      <c r="B619" s="6" t="s">
        <v>1254</v>
      </c>
      <c r="C619" s="6">
        <v>639760</v>
      </c>
      <c r="D619" s="6" t="s">
        <v>1255</v>
      </c>
      <c r="E619" s="6" t="s">
        <v>23</v>
      </c>
      <c r="F619" s="6"/>
      <c r="G619" s="6"/>
      <c r="H619" s="30">
        <v>818331.09</v>
      </c>
      <c r="I619" s="6"/>
      <c r="J619" s="4"/>
    </row>
    <row r="620" spans="1:10" x14ac:dyDescent="0.2">
      <c r="A620" s="5">
        <v>43190</v>
      </c>
      <c r="B620" s="6" t="s">
        <v>1256</v>
      </c>
      <c r="C620" s="6">
        <v>898586.67</v>
      </c>
      <c r="D620" s="6" t="s">
        <v>1257</v>
      </c>
      <c r="E620" s="6" t="s">
        <v>23</v>
      </c>
      <c r="F620" s="6"/>
      <c r="G620" s="6"/>
      <c r="H620" s="30">
        <v>1021096.38</v>
      </c>
      <c r="I620" s="6"/>
      <c r="J620" s="4"/>
    </row>
    <row r="621" spans="1:10" x14ac:dyDescent="0.2">
      <c r="A621" s="5">
        <v>43190</v>
      </c>
      <c r="B621" s="6" t="s">
        <v>1258</v>
      </c>
      <c r="C621" s="6">
        <v>1005402.53</v>
      </c>
      <c r="D621" s="6" t="s">
        <v>1259</v>
      </c>
      <c r="E621" s="6" t="s">
        <v>23</v>
      </c>
      <c r="F621" s="6"/>
      <c r="G621" s="6"/>
      <c r="H621" s="30">
        <v>1030865.35</v>
      </c>
      <c r="I621" s="6"/>
      <c r="J621" s="4"/>
    </row>
    <row r="622" spans="1:10" x14ac:dyDescent="0.2">
      <c r="A622" s="5">
        <v>43190</v>
      </c>
      <c r="B622" s="6" t="s">
        <v>1260</v>
      </c>
      <c r="C622" s="6">
        <v>700000</v>
      </c>
      <c r="D622" s="6" t="s">
        <v>1261</v>
      </c>
      <c r="E622" s="6" t="s">
        <v>23</v>
      </c>
      <c r="F622" s="6"/>
      <c r="G622" s="6"/>
      <c r="H622" s="30">
        <v>982902.2</v>
      </c>
      <c r="I622" s="6"/>
      <c r="J622" s="4"/>
    </row>
    <row r="623" spans="1:10" x14ac:dyDescent="0.2">
      <c r="A623" s="5">
        <v>43190</v>
      </c>
      <c r="B623" s="6" t="s">
        <v>1262</v>
      </c>
      <c r="C623" s="6">
        <v>1550000</v>
      </c>
      <c r="D623" s="6" t="s">
        <v>1263</v>
      </c>
      <c r="E623" s="6" t="s">
        <v>23</v>
      </c>
      <c r="F623" s="6"/>
      <c r="G623" s="6"/>
      <c r="H623" s="30">
        <v>1590501.5</v>
      </c>
      <c r="I623" s="6"/>
      <c r="J623" s="4"/>
    </row>
    <row r="624" spans="1:10" x14ac:dyDescent="0.2">
      <c r="A624" s="5">
        <v>43190</v>
      </c>
      <c r="B624" s="6" t="s">
        <v>1264</v>
      </c>
      <c r="C624" s="6">
        <v>1400000</v>
      </c>
      <c r="D624" s="6" t="s">
        <v>1265</v>
      </c>
      <c r="E624" s="6" t="s">
        <v>23</v>
      </c>
      <c r="F624" s="6"/>
      <c r="G624" s="6"/>
      <c r="H624" s="30">
        <v>1273479.2</v>
      </c>
      <c r="I624" s="6"/>
      <c r="J624" s="4"/>
    </row>
    <row r="625" spans="1:10" x14ac:dyDescent="0.2">
      <c r="A625" s="5">
        <v>43190</v>
      </c>
      <c r="B625" s="6" t="s">
        <v>1266</v>
      </c>
      <c r="C625" s="6">
        <v>1800000</v>
      </c>
      <c r="D625" s="6" t="s">
        <v>1267</v>
      </c>
      <c r="E625" s="6" t="s">
        <v>23</v>
      </c>
      <c r="F625" s="6"/>
      <c r="G625" s="6"/>
      <c r="H625" s="30">
        <v>2247197.4</v>
      </c>
      <c r="I625" s="6"/>
      <c r="J625" s="4"/>
    </row>
    <row r="626" spans="1:10" x14ac:dyDescent="0.2">
      <c r="A626" s="5">
        <v>43190</v>
      </c>
      <c r="B626" s="6" t="s">
        <v>1268</v>
      </c>
      <c r="C626" s="6">
        <v>800000</v>
      </c>
      <c r="D626" s="6" t="s">
        <v>1269</v>
      </c>
      <c r="E626" s="6" t="s">
        <v>23</v>
      </c>
      <c r="F626" s="6"/>
      <c r="G626" s="6"/>
      <c r="H626" s="30">
        <v>981728</v>
      </c>
      <c r="I626" s="6"/>
      <c r="J626" s="4"/>
    </row>
    <row r="627" spans="1:10" x14ac:dyDescent="0.2">
      <c r="A627" s="5">
        <v>43190</v>
      </c>
      <c r="B627" s="6" t="s">
        <v>1270</v>
      </c>
      <c r="C627" s="6">
        <v>545000</v>
      </c>
      <c r="D627" s="6" t="s">
        <v>1271</v>
      </c>
      <c r="E627" s="6" t="s">
        <v>23</v>
      </c>
      <c r="F627" s="6"/>
      <c r="G627" s="6"/>
      <c r="H627" s="30">
        <v>563663.53</v>
      </c>
      <c r="I627" s="6"/>
      <c r="J627" s="4"/>
    </row>
    <row r="628" spans="1:10" x14ac:dyDescent="0.2">
      <c r="A628" s="5">
        <v>43190</v>
      </c>
      <c r="B628" s="6" t="s">
        <v>1272</v>
      </c>
      <c r="C628" s="6">
        <v>750000</v>
      </c>
      <c r="D628" s="6" t="s">
        <v>1273</v>
      </c>
      <c r="E628" s="6" t="s">
        <v>23</v>
      </c>
      <c r="F628" s="6"/>
      <c r="G628" s="6"/>
      <c r="H628" s="30">
        <v>937240.5</v>
      </c>
      <c r="I628" s="6"/>
      <c r="J628" s="4"/>
    </row>
    <row r="629" spans="1:10" x14ac:dyDescent="0.2">
      <c r="A629" s="5">
        <v>43190</v>
      </c>
      <c r="B629" s="6" t="s">
        <v>1274</v>
      </c>
      <c r="C629" s="6">
        <v>838000</v>
      </c>
      <c r="D629" s="6" t="s">
        <v>1275</v>
      </c>
      <c r="E629" s="6" t="s">
        <v>23</v>
      </c>
      <c r="F629" s="6"/>
      <c r="G629" s="6"/>
      <c r="H629" s="30">
        <v>977817.79</v>
      </c>
      <c r="I629" s="6"/>
      <c r="J629" s="4"/>
    </row>
    <row r="630" spans="1:10" x14ac:dyDescent="0.2">
      <c r="A630" s="5">
        <v>43190</v>
      </c>
      <c r="B630" s="6" t="s">
        <v>1276</v>
      </c>
      <c r="C630" s="6">
        <v>364000</v>
      </c>
      <c r="D630" s="6" t="s">
        <v>1277</v>
      </c>
      <c r="E630" s="6" t="s">
        <v>23</v>
      </c>
      <c r="F630" s="6"/>
      <c r="G630" s="6"/>
      <c r="H630" s="30">
        <v>457400.94</v>
      </c>
      <c r="I630" s="6"/>
      <c r="J630" s="4"/>
    </row>
    <row r="631" spans="1:10" x14ac:dyDescent="0.2">
      <c r="A631" s="5">
        <v>43190</v>
      </c>
      <c r="B631" s="6" t="s">
        <v>1278</v>
      </c>
      <c r="C631" s="6">
        <v>610000</v>
      </c>
      <c r="D631" s="6" t="s">
        <v>1279</v>
      </c>
      <c r="E631" s="6" t="s">
        <v>23</v>
      </c>
      <c r="F631" s="6"/>
      <c r="G631" s="6"/>
      <c r="H631" s="30">
        <v>593676.4</v>
      </c>
      <c r="I631" s="6"/>
      <c r="J631" s="4"/>
    </row>
    <row r="632" spans="1:10" x14ac:dyDescent="0.2">
      <c r="A632" s="5">
        <v>43190</v>
      </c>
      <c r="B632" s="6" t="s">
        <v>1280</v>
      </c>
      <c r="C632" s="6">
        <v>1400000</v>
      </c>
      <c r="D632" s="6" t="s">
        <v>1281</v>
      </c>
      <c r="E632" s="6" t="s">
        <v>23</v>
      </c>
      <c r="F632" s="6"/>
      <c r="G632" s="6"/>
      <c r="H632" s="30">
        <v>1814841</v>
      </c>
      <c r="I632" s="6"/>
      <c r="J632" s="4"/>
    </row>
    <row r="633" spans="1:10" x14ac:dyDescent="0.2">
      <c r="A633" s="5">
        <v>43190</v>
      </c>
      <c r="B633" s="6" t="s">
        <v>1282</v>
      </c>
      <c r="C633" s="6">
        <v>1500000</v>
      </c>
      <c r="D633" s="6" t="s">
        <v>1283</v>
      </c>
      <c r="E633" s="6" t="s">
        <v>23</v>
      </c>
      <c r="F633" s="6"/>
      <c r="G633" s="6"/>
      <c r="H633" s="30">
        <v>2156062.5</v>
      </c>
      <c r="I633" s="6"/>
      <c r="J633" s="4"/>
    </row>
    <row r="634" spans="1:10" x14ac:dyDescent="0.2">
      <c r="A634" s="5">
        <v>43190</v>
      </c>
      <c r="B634" s="6" t="s">
        <v>1284</v>
      </c>
      <c r="C634" s="6">
        <v>400000</v>
      </c>
      <c r="D634" s="6" t="s">
        <v>1285</v>
      </c>
      <c r="E634" s="6" t="s">
        <v>23</v>
      </c>
      <c r="F634" s="6"/>
      <c r="G634" s="6"/>
      <c r="H634" s="30">
        <v>478887.2</v>
      </c>
      <c r="I634" s="6"/>
      <c r="J634" s="4"/>
    </row>
    <row r="635" spans="1:10" x14ac:dyDescent="0.2">
      <c r="A635" s="5">
        <v>43190</v>
      </c>
      <c r="B635" s="6" t="s">
        <v>1286</v>
      </c>
      <c r="C635" s="6">
        <v>1100000</v>
      </c>
      <c r="D635" s="6" t="s">
        <v>1287</v>
      </c>
      <c r="E635" s="6" t="s">
        <v>94</v>
      </c>
      <c r="F635" s="6"/>
      <c r="G635" s="6"/>
      <c r="H635" s="30">
        <v>1108346.8</v>
      </c>
      <c r="I635" s="6"/>
      <c r="J635" s="4"/>
    </row>
    <row r="636" spans="1:10" x14ac:dyDescent="0.2">
      <c r="A636" s="5">
        <v>43190</v>
      </c>
      <c r="B636" s="6" t="s">
        <v>1288</v>
      </c>
      <c r="C636" s="6">
        <v>1150000</v>
      </c>
      <c r="D636" s="6" t="s">
        <v>1289</v>
      </c>
      <c r="E636" s="6" t="s">
        <v>110</v>
      </c>
      <c r="F636" s="6"/>
      <c r="G636" s="6"/>
      <c r="H636" s="30">
        <v>1655898.8</v>
      </c>
      <c r="I636" s="6"/>
      <c r="J636" s="4"/>
    </row>
    <row r="637" spans="1:10" x14ac:dyDescent="0.2">
      <c r="A637" s="5">
        <v>43190</v>
      </c>
      <c r="B637" s="6" t="s">
        <v>1290</v>
      </c>
      <c r="C637" s="6">
        <v>500000</v>
      </c>
      <c r="D637" s="6" t="s">
        <v>1291</v>
      </c>
      <c r="E637" s="6" t="s">
        <v>23</v>
      </c>
      <c r="F637" s="6"/>
      <c r="G637" s="6"/>
      <c r="H637" s="30">
        <v>473375.5</v>
      </c>
      <c r="I637" s="6"/>
      <c r="J637" s="4"/>
    </row>
    <row r="638" spans="1:10" x14ac:dyDescent="0.2">
      <c r="A638" s="5">
        <v>43190</v>
      </c>
      <c r="B638" s="6" t="s">
        <v>1292</v>
      </c>
      <c r="C638" s="6">
        <v>1400000</v>
      </c>
      <c r="D638" s="6" t="s">
        <v>1293</v>
      </c>
      <c r="E638" s="6" t="s">
        <v>23</v>
      </c>
      <c r="F638" s="6"/>
      <c r="G638" s="6"/>
      <c r="H638" s="30">
        <v>1490049.4</v>
      </c>
      <c r="I638" s="6"/>
      <c r="J638" s="4"/>
    </row>
    <row r="639" spans="1:10" x14ac:dyDescent="0.2">
      <c r="A639" s="5">
        <v>43190</v>
      </c>
      <c r="B639" s="6" t="s">
        <v>1294</v>
      </c>
      <c r="C639" s="6">
        <v>600000</v>
      </c>
      <c r="D639" s="6" t="s">
        <v>1295</v>
      </c>
      <c r="E639" s="6" t="s">
        <v>23</v>
      </c>
      <c r="F639" s="6"/>
      <c r="G639" s="6"/>
      <c r="H639" s="30">
        <v>670820.4</v>
      </c>
      <c r="I639" s="6"/>
      <c r="J639" s="4"/>
    </row>
    <row r="640" spans="1:10" x14ac:dyDescent="0.2">
      <c r="A640" s="5">
        <v>43190</v>
      </c>
      <c r="B640" s="6" t="s">
        <v>1296</v>
      </c>
      <c r="C640" s="6">
        <v>833000</v>
      </c>
      <c r="D640" s="6" t="s">
        <v>1297</v>
      </c>
      <c r="E640" s="6" t="s">
        <v>23</v>
      </c>
      <c r="F640" s="6"/>
      <c r="G640" s="6"/>
      <c r="H640" s="30">
        <v>895761.55</v>
      </c>
      <c r="I640" s="6"/>
      <c r="J640" s="4"/>
    </row>
    <row r="641" spans="1:10" x14ac:dyDescent="0.2">
      <c r="A641" s="5">
        <v>43190</v>
      </c>
      <c r="B641" s="6" t="s">
        <v>1298</v>
      </c>
      <c r="C641" s="6">
        <v>1713000</v>
      </c>
      <c r="D641" s="6" t="s">
        <v>1299</v>
      </c>
      <c r="E641" s="6" t="s">
        <v>23</v>
      </c>
      <c r="F641" s="6"/>
      <c r="G641" s="6"/>
      <c r="H641" s="30">
        <v>2083624.68</v>
      </c>
      <c r="I641" s="6"/>
      <c r="J641" s="4"/>
    </row>
    <row r="642" spans="1:10" x14ac:dyDescent="0.2">
      <c r="A642" s="5">
        <v>43190</v>
      </c>
      <c r="B642" s="6" t="s">
        <v>1300</v>
      </c>
      <c r="C642" s="6">
        <v>1200000</v>
      </c>
      <c r="D642" s="6" t="s">
        <v>1301</v>
      </c>
      <c r="E642" s="6" t="s">
        <v>1302</v>
      </c>
      <c r="F642" s="6"/>
      <c r="G642" s="6"/>
      <c r="H642" s="30">
        <v>1574280</v>
      </c>
      <c r="I642" s="6"/>
      <c r="J642" s="4"/>
    </row>
    <row r="643" spans="1:10" x14ac:dyDescent="0.2">
      <c r="A643" s="5">
        <v>43190</v>
      </c>
      <c r="B643" s="6" t="s">
        <v>1303</v>
      </c>
      <c r="C643" s="6">
        <v>600000</v>
      </c>
      <c r="D643" s="6" t="s">
        <v>1304</v>
      </c>
      <c r="E643" s="6" t="s">
        <v>23</v>
      </c>
      <c r="F643" s="6"/>
      <c r="G643" s="6"/>
      <c r="H643" s="30">
        <v>601530</v>
      </c>
      <c r="I643" s="6"/>
      <c r="J643" s="4"/>
    </row>
    <row r="644" spans="1:10" x14ac:dyDescent="0.2">
      <c r="A644" s="5">
        <v>43190</v>
      </c>
      <c r="B644" s="6" t="s">
        <v>1305</v>
      </c>
      <c r="C644" s="6">
        <v>1040401.137</v>
      </c>
      <c r="D644" s="6" t="s">
        <v>1306</v>
      </c>
      <c r="E644" s="6" t="s">
        <v>23</v>
      </c>
      <c r="F644" s="6"/>
      <c r="G644" s="6"/>
      <c r="H644" s="30">
        <v>1256913.82</v>
      </c>
      <c r="I644" s="6"/>
      <c r="J644" s="4"/>
    </row>
    <row r="645" spans="1:10" x14ac:dyDescent="0.2">
      <c r="A645" s="5">
        <v>43190</v>
      </c>
      <c r="B645" s="6" t="s">
        <v>1307</v>
      </c>
      <c r="C645" s="6">
        <v>520200.57</v>
      </c>
      <c r="D645" s="6" t="s">
        <v>1308</v>
      </c>
      <c r="E645" s="6" t="s">
        <v>23</v>
      </c>
      <c r="F645" s="6"/>
      <c r="G645" s="6"/>
      <c r="H645" s="30">
        <v>628456.91</v>
      </c>
      <c r="I645" s="6"/>
      <c r="J645" s="4"/>
    </row>
    <row r="646" spans="1:10" x14ac:dyDescent="0.2">
      <c r="A646" s="5">
        <v>43190</v>
      </c>
      <c r="B646" s="6" t="s">
        <v>1309</v>
      </c>
      <c r="C646" s="6">
        <v>600000</v>
      </c>
      <c r="D646" s="6" t="s">
        <v>1310</v>
      </c>
      <c r="E646" s="6" t="s">
        <v>94</v>
      </c>
      <c r="F646" s="6"/>
      <c r="G646" s="6"/>
      <c r="H646" s="30">
        <v>746761.2</v>
      </c>
      <c r="I646" s="6"/>
      <c r="J646" s="4"/>
    </row>
    <row r="647" spans="1:10" x14ac:dyDescent="0.2">
      <c r="A647" s="5">
        <v>43190</v>
      </c>
      <c r="B647" s="6" t="s">
        <v>1311</v>
      </c>
      <c r="C647" s="6">
        <v>860000</v>
      </c>
      <c r="D647" s="6" t="s">
        <v>1312</v>
      </c>
      <c r="E647" s="6" t="s">
        <v>23</v>
      </c>
      <c r="F647" s="6"/>
      <c r="G647" s="6"/>
      <c r="H647" s="30">
        <v>861296.02</v>
      </c>
      <c r="I647" s="6"/>
      <c r="J647" s="4"/>
    </row>
    <row r="648" spans="1:10" x14ac:dyDescent="0.2">
      <c r="A648" s="5">
        <v>43190</v>
      </c>
      <c r="B648" s="6" t="s">
        <v>1313</v>
      </c>
      <c r="C648" s="6">
        <v>1290000</v>
      </c>
      <c r="D648" s="6" t="s">
        <v>1314</v>
      </c>
      <c r="E648" s="6" t="s">
        <v>23</v>
      </c>
      <c r="F648" s="6"/>
      <c r="G648" s="6"/>
      <c r="H648" s="30">
        <v>1276887.1499999999</v>
      </c>
      <c r="I648" s="6"/>
      <c r="J648" s="4"/>
    </row>
    <row r="649" spans="1:10" x14ac:dyDescent="0.2">
      <c r="A649" s="5">
        <v>43190</v>
      </c>
      <c r="B649" s="6" t="s">
        <v>1315</v>
      </c>
      <c r="C649" s="6">
        <v>1850000</v>
      </c>
      <c r="D649" s="6" t="s">
        <v>1316</v>
      </c>
      <c r="E649" s="6" t="s">
        <v>23</v>
      </c>
      <c r="F649" s="6"/>
      <c r="G649" s="6"/>
      <c r="H649" s="30">
        <v>2027008</v>
      </c>
      <c r="I649" s="6"/>
      <c r="J649" s="4"/>
    </row>
    <row r="650" spans="1:10" x14ac:dyDescent="0.2">
      <c r="A650" s="5">
        <v>43190</v>
      </c>
      <c r="B650" s="6" t="s">
        <v>1317</v>
      </c>
      <c r="C650" s="6">
        <v>750000</v>
      </c>
      <c r="D650" s="6" t="s">
        <v>1318</v>
      </c>
      <c r="E650" s="6" t="s">
        <v>23</v>
      </c>
      <c r="F650" s="6"/>
      <c r="G650" s="6"/>
      <c r="H650" s="30">
        <v>820732.5</v>
      </c>
      <c r="I650" s="6"/>
      <c r="J650" s="4"/>
    </row>
    <row r="651" spans="1:10" x14ac:dyDescent="0.2">
      <c r="A651" s="5">
        <v>43190</v>
      </c>
      <c r="B651" s="6" t="s">
        <v>1319</v>
      </c>
      <c r="C651" s="6">
        <v>200000</v>
      </c>
      <c r="D651" s="6" t="s">
        <v>1320</v>
      </c>
      <c r="E651" s="6" t="s">
        <v>23</v>
      </c>
      <c r="F651" s="6"/>
      <c r="G651" s="6"/>
      <c r="H651" s="30">
        <v>226456.8</v>
      </c>
      <c r="I651" s="6"/>
      <c r="J651" s="4"/>
    </row>
    <row r="652" spans="1:10" x14ac:dyDescent="0.2">
      <c r="A652" s="5">
        <v>43190</v>
      </c>
      <c r="B652" s="6" t="s">
        <v>1321</v>
      </c>
      <c r="C652" s="6">
        <v>450000</v>
      </c>
      <c r="D652" s="6" t="s">
        <v>1322</v>
      </c>
      <c r="E652" s="6" t="s">
        <v>23</v>
      </c>
      <c r="F652" s="6"/>
      <c r="G652" s="6"/>
      <c r="H652" s="30">
        <v>582660</v>
      </c>
      <c r="I652" s="6"/>
      <c r="J652" s="4"/>
    </row>
    <row r="653" spans="1:10" x14ac:dyDescent="0.2">
      <c r="A653" s="5">
        <v>43190</v>
      </c>
      <c r="B653" s="6" t="s">
        <v>1323</v>
      </c>
      <c r="C653" s="6">
        <v>285000</v>
      </c>
      <c r="D653" s="6" t="s">
        <v>1324</v>
      </c>
      <c r="E653" s="6" t="s">
        <v>23</v>
      </c>
      <c r="F653" s="6"/>
      <c r="G653" s="6"/>
      <c r="H653" s="30">
        <v>315169.82</v>
      </c>
      <c r="I653" s="6"/>
      <c r="J653" s="4"/>
    </row>
    <row r="654" spans="1:10" x14ac:dyDescent="0.2">
      <c r="A654" s="5">
        <v>43190</v>
      </c>
      <c r="B654" s="6" t="s">
        <v>1325</v>
      </c>
      <c r="C654" s="6">
        <v>1000000</v>
      </c>
      <c r="D654" s="6" t="s">
        <v>1326</v>
      </c>
      <c r="E654" s="6" t="s">
        <v>23</v>
      </c>
      <c r="F654" s="6"/>
      <c r="G654" s="6"/>
      <c r="H654" s="30">
        <v>1219196</v>
      </c>
      <c r="I654" s="6"/>
      <c r="J654" s="4"/>
    </row>
    <row r="655" spans="1:10" x14ac:dyDescent="0.2">
      <c r="A655" s="5">
        <v>43190</v>
      </c>
      <c r="B655" s="6" t="s">
        <v>1327</v>
      </c>
      <c r="C655" s="6">
        <v>1000000</v>
      </c>
      <c r="D655" s="6" t="s">
        <v>1328</v>
      </c>
      <c r="E655" s="6" t="s">
        <v>23</v>
      </c>
      <c r="F655" s="6"/>
      <c r="G655" s="6"/>
      <c r="H655" s="30">
        <v>1078050</v>
      </c>
      <c r="I655" s="6"/>
      <c r="J655" s="4"/>
    </row>
    <row r="656" spans="1:10" x14ac:dyDescent="0.2">
      <c r="A656" s="5">
        <v>43190</v>
      </c>
      <c r="B656" s="6" t="s">
        <v>1329</v>
      </c>
      <c r="C656" s="6">
        <v>1500000</v>
      </c>
      <c r="D656" s="6" t="s">
        <v>1330</v>
      </c>
      <c r="E656" s="6" t="s">
        <v>23</v>
      </c>
      <c r="F656" s="6"/>
      <c r="G656" s="6"/>
      <c r="H656" s="30">
        <v>2065288.5</v>
      </c>
      <c r="I656" s="6"/>
      <c r="J656" s="4"/>
    </row>
    <row r="657" spans="1:10" x14ac:dyDescent="0.2">
      <c r="A657" s="5">
        <v>43190</v>
      </c>
      <c r="B657" s="6" t="s">
        <v>1331</v>
      </c>
      <c r="C657" s="6">
        <v>1100000</v>
      </c>
      <c r="D657" s="6" t="s">
        <v>1332</v>
      </c>
      <c r="E657" s="6" t="s">
        <v>23</v>
      </c>
      <c r="F657" s="6"/>
      <c r="G657" s="6"/>
      <c r="H657" s="30">
        <v>1041648.3</v>
      </c>
      <c r="I657" s="6"/>
      <c r="J657" s="4"/>
    </row>
    <row r="658" spans="1:10" x14ac:dyDescent="0.2">
      <c r="A658" s="5">
        <v>43190</v>
      </c>
      <c r="B658" s="6" t="s">
        <v>1333</v>
      </c>
      <c r="C658" s="6">
        <v>1000000</v>
      </c>
      <c r="D658" s="6" t="s">
        <v>1334</v>
      </c>
      <c r="E658" s="6" t="s">
        <v>23</v>
      </c>
      <c r="F658" s="6"/>
      <c r="G658" s="6"/>
      <c r="H658" s="30">
        <v>1254310</v>
      </c>
      <c r="I658" s="6"/>
      <c r="J658" s="4"/>
    </row>
    <row r="659" spans="1:10" x14ac:dyDescent="0.2">
      <c r="A659" s="5">
        <v>43190</v>
      </c>
      <c r="B659" s="6" t="s">
        <v>1335</v>
      </c>
      <c r="C659" s="6">
        <v>500000</v>
      </c>
      <c r="D659" s="6" t="s">
        <v>1336</v>
      </c>
      <c r="E659" s="6" t="s">
        <v>23</v>
      </c>
      <c r="F659" s="6"/>
      <c r="G659" s="6"/>
      <c r="H659" s="30">
        <v>558782</v>
      </c>
      <c r="I659" s="6"/>
      <c r="J659" s="4"/>
    </row>
    <row r="660" spans="1:10" x14ac:dyDescent="0.2">
      <c r="A660" s="5">
        <v>43190</v>
      </c>
      <c r="B660" s="6" t="s">
        <v>1337</v>
      </c>
      <c r="C660" s="6">
        <v>1843063.76</v>
      </c>
      <c r="D660" s="6" t="s">
        <v>1338</v>
      </c>
      <c r="E660" s="6" t="s">
        <v>23</v>
      </c>
      <c r="F660" s="6"/>
      <c r="G660" s="6"/>
      <c r="H660" s="30">
        <v>2124118.08</v>
      </c>
      <c r="I660" s="6"/>
      <c r="J660" s="4"/>
    </row>
    <row r="661" spans="1:10" x14ac:dyDescent="0.2">
      <c r="A661" s="5">
        <v>43190</v>
      </c>
      <c r="B661" s="6" t="s">
        <v>1339</v>
      </c>
      <c r="C661" s="6">
        <v>790000</v>
      </c>
      <c r="D661" s="6" t="s">
        <v>1340</v>
      </c>
      <c r="E661" s="6" t="s">
        <v>23</v>
      </c>
      <c r="F661" s="6"/>
      <c r="G661" s="6"/>
      <c r="H661" s="30">
        <v>768856.44</v>
      </c>
      <c r="I661" s="6"/>
      <c r="J661" s="4"/>
    </row>
    <row r="662" spans="1:10" x14ac:dyDescent="0.2">
      <c r="A662" s="5">
        <v>43190</v>
      </c>
      <c r="B662" s="6" t="s">
        <v>1341</v>
      </c>
      <c r="C662" s="6">
        <v>550000</v>
      </c>
      <c r="D662" s="6" t="s">
        <v>1342</v>
      </c>
      <c r="E662" s="6" t="s">
        <v>8</v>
      </c>
      <c r="F662" s="6"/>
      <c r="G662" s="6"/>
      <c r="H662" s="30">
        <v>573002.65</v>
      </c>
      <c r="I662" s="6"/>
      <c r="J662" s="4"/>
    </row>
    <row r="663" spans="1:10" x14ac:dyDescent="0.2">
      <c r="A663" s="5">
        <v>43190</v>
      </c>
      <c r="B663" s="6" t="s">
        <v>1343</v>
      </c>
      <c r="C663" s="6">
        <v>900000</v>
      </c>
      <c r="D663" s="6" t="s">
        <v>1344</v>
      </c>
      <c r="E663" s="6" t="s">
        <v>8</v>
      </c>
      <c r="F663" s="6"/>
      <c r="G663" s="6"/>
      <c r="H663" s="30">
        <v>993562.2</v>
      </c>
      <c r="I663" s="6"/>
      <c r="J663" s="4"/>
    </row>
    <row r="664" spans="1:10" x14ac:dyDescent="0.2">
      <c r="A664" s="5">
        <v>43190</v>
      </c>
      <c r="B664" s="6" t="s">
        <v>1345</v>
      </c>
      <c r="C664" s="6">
        <v>946000</v>
      </c>
      <c r="D664" s="6" t="s">
        <v>1346</v>
      </c>
      <c r="E664" s="6" t="s">
        <v>23</v>
      </c>
      <c r="F664" s="6"/>
      <c r="G664" s="6"/>
      <c r="H664" s="30">
        <v>993744.62</v>
      </c>
      <c r="I664" s="6"/>
      <c r="J664" s="4"/>
    </row>
    <row r="665" spans="1:10" x14ac:dyDescent="0.2">
      <c r="A665" s="5">
        <v>43190</v>
      </c>
      <c r="B665" s="6" t="s">
        <v>1347</v>
      </c>
      <c r="C665" s="6">
        <v>1709221.47</v>
      </c>
      <c r="D665" s="6" t="s">
        <v>1348</v>
      </c>
      <c r="E665" s="6" t="s">
        <v>23</v>
      </c>
      <c r="F665" s="6"/>
      <c r="G665" s="6"/>
      <c r="H665" s="30">
        <v>1589575.97</v>
      </c>
      <c r="I665" s="6"/>
      <c r="J665" s="4"/>
    </row>
    <row r="666" spans="1:10" x14ac:dyDescent="0.2">
      <c r="A666" s="5">
        <v>43190</v>
      </c>
      <c r="B666" s="6" t="s">
        <v>1349</v>
      </c>
      <c r="C666" s="6">
        <v>681360</v>
      </c>
      <c r="D666" s="6" t="s">
        <v>1350</v>
      </c>
      <c r="E666" s="6" t="s">
        <v>23</v>
      </c>
      <c r="F666" s="6"/>
      <c r="G666" s="6"/>
      <c r="H666" s="30">
        <v>637071.6</v>
      </c>
      <c r="I666" s="6"/>
      <c r="J666" s="4"/>
    </row>
    <row r="667" spans="1:10" x14ac:dyDescent="0.2">
      <c r="A667" s="5">
        <v>43190</v>
      </c>
      <c r="B667" s="6" t="s">
        <v>1351</v>
      </c>
      <c r="C667" s="6">
        <v>400000</v>
      </c>
      <c r="D667" s="6" t="s">
        <v>1352</v>
      </c>
      <c r="E667" s="6" t="s">
        <v>23</v>
      </c>
      <c r="F667" s="6"/>
      <c r="G667" s="6"/>
      <c r="H667" s="30">
        <v>387000</v>
      </c>
      <c r="I667" s="6"/>
      <c r="J667" s="4"/>
    </row>
    <row r="668" spans="1:10" x14ac:dyDescent="0.2">
      <c r="A668" s="5">
        <v>43190</v>
      </c>
      <c r="B668" s="6" t="s">
        <v>1353</v>
      </c>
      <c r="C668" s="6">
        <v>800000</v>
      </c>
      <c r="D668" s="6" t="s">
        <v>1354</v>
      </c>
      <c r="E668" s="6" t="s">
        <v>110</v>
      </c>
      <c r="F668" s="6"/>
      <c r="G668" s="6"/>
      <c r="H668" s="30">
        <v>927680</v>
      </c>
      <c r="I668" s="6"/>
      <c r="J668" s="4"/>
    </row>
    <row r="669" spans="1:10" x14ac:dyDescent="0.2">
      <c r="A669" s="5">
        <v>43190</v>
      </c>
      <c r="B669" s="6" t="s">
        <v>1355</v>
      </c>
      <c r="C669" s="6">
        <v>600000</v>
      </c>
      <c r="D669" s="6" t="s">
        <v>1356</v>
      </c>
      <c r="E669" s="6" t="s">
        <v>89</v>
      </c>
      <c r="F669" s="6"/>
      <c r="G669" s="6"/>
      <c r="H669" s="30">
        <v>606566.40000000002</v>
      </c>
      <c r="I669" s="6"/>
      <c r="J669" s="4"/>
    </row>
    <row r="670" spans="1:10" x14ac:dyDescent="0.2">
      <c r="A670" s="5">
        <v>43190</v>
      </c>
      <c r="B670" s="6" t="s">
        <v>1357</v>
      </c>
      <c r="C670" s="6">
        <v>1662000</v>
      </c>
      <c r="D670" s="6" t="s">
        <v>1358</v>
      </c>
      <c r="E670" s="6" t="s">
        <v>89</v>
      </c>
      <c r="F670" s="6"/>
      <c r="G670" s="6"/>
      <c r="H670" s="30">
        <v>1695688.74</v>
      </c>
      <c r="I670" s="6"/>
      <c r="J670" s="4"/>
    </row>
    <row r="671" spans="1:10" x14ac:dyDescent="0.2">
      <c r="A671" s="5">
        <v>43190</v>
      </c>
      <c r="B671" s="6" t="s">
        <v>1359</v>
      </c>
      <c r="C671" s="6">
        <v>500000</v>
      </c>
      <c r="D671" s="6" t="s">
        <v>1360</v>
      </c>
      <c r="E671" s="6" t="s">
        <v>23</v>
      </c>
      <c r="F671" s="6"/>
      <c r="G671" s="6"/>
      <c r="H671" s="30">
        <v>497249</v>
      </c>
      <c r="I671" s="6"/>
      <c r="J671" s="4"/>
    </row>
    <row r="672" spans="1:10" x14ac:dyDescent="0.2">
      <c r="A672" s="5">
        <v>43190</v>
      </c>
      <c r="B672" s="6" t="s">
        <v>1361</v>
      </c>
      <c r="C672" s="6">
        <v>1000000</v>
      </c>
      <c r="D672" s="6" t="s">
        <v>1362</v>
      </c>
      <c r="E672" s="6" t="s">
        <v>23</v>
      </c>
      <c r="F672" s="6"/>
      <c r="G672" s="6"/>
      <c r="H672" s="30">
        <v>1190540</v>
      </c>
      <c r="I672" s="6"/>
      <c r="J672" s="4"/>
    </row>
    <row r="673" spans="1:10" x14ac:dyDescent="0.2">
      <c r="A673" s="5">
        <v>43190</v>
      </c>
      <c r="B673" s="6" t="s">
        <v>1363</v>
      </c>
      <c r="C673" s="6">
        <v>453945.71</v>
      </c>
      <c r="D673" s="6" t="s">
        <v>1364</v>
      </c>
      <c r="E673" s="6" t="s">
        <v>23</v>
      </c>
      <c r="F673" s="6"/>
      <c r="G673" s="6"/>
      <c r="H673" s="30">
        <v>521365.73</v>
      </c>
      <c r="I673" s="6"/>
      <c r="J673" s="4"/>
    </row>
    <row r="674" spans="1:10" x14ac:dyDescent="0.2">
      <c r="A674" s="5">
        <v>43190</v>
      </c>
      <c r="B674" s="6" t="s">
        <v>1365</v>
      </c>
      <c r="C674" s="6">
        <v>500000</v>
      </c>
      <c r="D674" s="6" t="s">
        <v>1366</v>
      </c>
      <c r="E674" s="6" t="s">
        <v>23</v>
      </c>
      <c r="F674" s="6"/>
      <c r="G674" s="6"/>
      <c r="H674" s="30">
        <v>512326</v>
      </c>
      <c r="I674" s="6"/>
      <c r="J674" s="4"/>
    </row>
    <row r="675" spans="1:10" x14ac:dyDescent="0.2">
      <c r="A675" s="5">
        <v>43190</v>
      </c>
      <c r="B675" s="6" t="s">
        <v>1367</v>
      </c>
      <c r="C675" s="6">
        <v>1300000</v>
      </c>
      <c r="D675" s="6" t="s">
        <v>1368</v>
      </c>
      <c r="E675" s="6" t="s">
        <v>23</v>
      </c>
      <c r="F675" s="6"/>
      <c r="G675" s="6"/>
      <c r="H675" s="30">
        <v>1445762.5</v>
      </c>
      <c r="I675" s="6"/>
      <c r="J675" s="4"/>
    </row>
    <row r="676" spans="1:10" x14ac:dyDescent="0.2">
      <c r="A676" s="5">
        <v>43190</v>
      </c>
      <c r="B676" s="6" t="s">
        <v>1369</v>
      </c>
      <c r="C676" s="6">
        <v>1300000</v>
      </c>
      <c r="D676" s="6" t="s">
        <v>1370</v>
      </c>
      <c r="E676" s="6" t="s">
        <v>496</v>
      </c>
      <c r="F676" s="6"/>
      <c r="G676" s="6"/>
      <c r="H676" s="30">
        <v>1678877.2</v>
      </c>
      <c r="I676" s="6"/>
      <c r="J676" s="4"/>
    </row>
    <row r="677" spans="1:10" x14ac:dyDescent="0.2">
      <c r="A677" s="5">
        <v>43190</v>
      </c>
      <c r="B677" s="6" t="s">
        <v>1371</v>
      </c>
      <c r="C677" s="6">
        <v>350000</v>
      </c>
      <c r="D677" s="6" t="s">
        <v>1372</v>
      </c>
      <c r="E677" s="6" t="s">
        <v>23</v>
      </c>
      <c r="F677" s="6"/>
      <c r="G677" s="6"/>
      <c r="H677" s="30">
        <v>326653.95</v>
      </c>
      <c r="I677" s="6"/>
      <c r="J677" s="4"/>
    </row>
    <row r="678" spans="1:10" x14ac:dyDescent="0.2">
      <c r="A678" s="5">
        <v>43190</v>
      </c>
      <c r="B678" s="6" t="s">
        <v>1373</v>
      </c>
      <c r="C678" s="6">
        <v>1260000</v>
      </c>
      <c r="D678" s="6" t="s">
        <v>1374</v>
      </c>
      <c r="E678" s="6" t="s">
        <v>23</v>
      </c>
      <c r="F678" s="6"/>
      <c r="G678" s="6"/>
      <c r="H678" s="30">
        <v>1230638.22</v>
      </c>
      <c r="I678" s="6"/>
      <c r="J678" s="4"/>
    </row>
    <row r="679" spans="1:10" x14ac:dyDescent="0.2">
      <c r="A679" s="5">
        <v>43190</v>
      </c>
      <c r="B679" s="6" t="s">
        <v>1375</v>
      </c>
      <c r="C679" s="6">
        <v>580000</v>
      </c>
      <c r="D679" s="6" t="s">
        <v>1376</v>
      </c>
      <c r="E679" s="6" t="s">
        <v>23</v>
      </c>
      <c r="F679" s="6"/>
      <c r="G679" s="6"/>
      <c r="H679" s="30">
        <v>581236.56000000006</v>
      </c>
      <c r="I679" s="6"/>
      <c r="J679" s="4"/>
    </row>
    <row r="680" spans="1:10" x14ac:dyDescent="0.2">
      <c r="A680" s="5">
        <v>43190</v>
      </c>
      <c r="B680" s="6" t="s">
        <v>1377</v>
      </c>
      <c r="C680" s="6">
        <v>1439067</v>
      </c>
      <c r="D680" s="6" t="s">
        <v>1378</v>
      </c>
      <c r="E680" s="6" t="s">
        <v>23</v>
      </c>
      <c r="F680" s="6"/>
      <c r="G680" s="6"/>
      <c r="H680" s="30">
        <v>1763247.06</v>
      </c>
      <c r="I680" s="6"/>
      <c r="J680" s="4"/>
    </row>
    <row r="681" spans="1:10" x14ac:dyDescent="0.2">
      <c r="A681" s="5">
        <v>43190</v>
      </c>
      <c r="B681" s="6" t="s">
        <v>1379</v>
      </c>
      <c r="C681" s="6">
        <v>358000</v>
      </c>
      <c r="D681" s="6" t="s">
        <v>1380</v>
      </c>
      <c r="E681" s="6" t="s">
        <v>23</v>
      </c>
      <c r="F681" s="6"/>
      <c r="G681" s="6"/>
      <c r="H681" s="30">
        <v>404529.98</v>
      </c>
      <c r="I681" s="6"/>
      <c r="J681" s="4"/>
    </row>
    <row r="682" spans="1:10" x14ac:dyDescent="0.2">
      <c r="A682" s="5">
        <v>43190</v>
      </c>
      <c r="B682" s="6" t="s">
        <v>1381</v>
      </c>
      <c r="C682" s="6">
        <v>1000000</v>
      </c>
      <c r="D682" s="6" t="s">
        <v>1382</v>
      </c>
      <c r="E682" s="6" t="s">
        <v>329</v>
      </c>
      <c r="F682" s="6"/>
      <c r="G682" s="6"/>
      <c r="H682" s="30">
        <v>1034821</v>
      </c>
      <c r="I682" s="6"/>
      <c r="J682" s="4"/>
    </row>
    <row r="683" spans="1:10" x14ac:dyDescent="0.2">
      <c r="A683" s="5">
        <v>43190</v>
      </c>
      <c r="B683" s="6" t="s">
        <v>1383</v>
      </c>
      <c r="C683" s="6">
        <v>367000</v>
      </c>
      <c r="D683" s="6" t="s">
        <v>1384</v>
      </c>
      <c r="E683" s="6" t="s">
        <v>23</v>
      </c>
      <c r="F683" s="6"/>
      <c r="G683" s="6"/>
      <c r="H683" s="30">
        <v>380133.83</v>
      </c>
      <c r="I683" s="6"/>
      <c r="J683" s="4"/>
    </row>
    <row r="684" spans="1:10" x14ac:dyDescent="0.2">
      <c r="A684" s="5">
        <v>43190</v>
      </c>
      <c r="B684" s="6" t="s">
        <v>1385</v>
      </c>
      <c r="C684" s="6">
        <v>900000</v>
      </c>
      <c r="D684" s="6" t="s">
        <v>1386</v>
      </c>
      <c r="E684" s="6" t="s">
        <v>350</v>
      </c>
      <c r="F684" s="6"/>
      <c r="G684" s="6"/>
      <c r="H684" s="30">
        <v>990942.3</v>
      </c>
      <c r="I684" s="6"/>
      <c r="J684" s="4"/>
    </row>
    <row r="685" spans="1:10" x14ac:dyDescent="0.2">
      <c r="A685" s="5">
        <v>43190</v>
      </c>
      <c r="B685" s="6" t="s">
        <v>1387</v>
      </c>
      <c r="C685" s="6">
        <v>400000</v>
      </c>
      <c r="D685" s="6" t="s">
        <v>1388</v>
      </c>
      <c r="E685" s="6" t="s">
        <v>285</v>
      </c>
      <c r="F685" s="6"/>
      <c r="G685" s="6"/>
      <c r="H685" s="30">
        <v>573216</v>
      </c>
      <c r="I685" s="6"/>
      <c r="J685" s="4"/>
    </row>
    <row r="686" spans="1:10" x14ac:dyDescent="0.2">
      <c r="A686" s="5">
        <v>43190</v>
      </c>
      <c r="B686" s="6" t="s">
        <v>1389</v>
      </c>
      <c r="C686" s="6">
        <v>400000</v>
      </c>
      <c r="D686" s="6" t="s">
        <v>1390</v>
      </c>
      <c r="E686" s="6" t="s">
        <v>23</v>
      </c>
      <c r="F686" s="6"/>
      <c r="G686" s="6"/>
      <c r="H686" s="30">
        <v>438473.2</v>
      </c>
      <c r="I686" s="6"/>
      <c r="J686" s="4"/>
    </row>
    <row r="687" spans="1:10" x14ac:dyDescent="0.2">
      <c r="A687" s="5">
        <v>43190</v>
      </c>
      <c r="B687" s="6" t="s">
        <v>1391</v>
      </c>
      <c r="C687" s="6">
        <v>500000</v>
      </c>
      <c r="D687" s="6" t="s">
        <v>1392</v>
      </c>
      <c r="E687" s="6" t="s">
        <v>23</v>
      </c>
      <c r="F687" s="6"/>
      <c r="G687" s="6"/>
      <c r="H687" s="30">
        <v>681790</v>
      </c>
      <c r="I687" s="6"/>
      <c r="J687" s="4"/>
    </row>
    <row r="688" spans="1:10" x14ac:dyDescent="0.2">
      <c r="A688" s="5">
        <v>43190</v>
      </c>
      <c r="B688" s="6" t="s">
        <v>1393</v>
      </c>
      <c r="C688" s="6">
        <v>600000</v>
      </c>
      <c r="D688" s="6" t="s">
        <v>1394</v>
      </c>
      <c r="E688" s="6" t="s">
        <v>23</v>
      </c>
      <c r="F688" s="6"/>
      <c r="G688" s="6"/>
      <c r="H688" s="30">
        <v>827446.8</v>
      </c>
      <c r="I688" s="6"/>
      <c r="J688" s="4"/>
    </row>
    <row r="689" spans="1:10" x14ac:dyDescent="0.2">
      <c r="A689" s="5">
        <v>43190</v>
      </c>
      <c r="B689" s="6" t="s">
        <v>1395</v>
      </c>
      <c r="C689" s="6">
        <v>1050000</v>
      </c>
      <c r="D689" s="6" t="s">
        <v>1396</v>
      </c>
      <c r="E689" s="6" t="s">
        <v>23</v>
      </c>
      <c r="F689" s="6"/>
      <c r="G689" s="6"/>
      <c r="H689" s="30">
        <v>1056981.45</v>
      </c>
      <c r="I689" s="6"/>
      <c r="J689" s="4"/>
    </row>
    <row r="690" spans="1:10" x14ac:dyDescent="0.2">
      <c r="A690" s="5">
        <v>43190</v>
      </c>
      <c r="B690" s="6" t="s">
        <v>1397</v>
      </c>
      <c r="C690" s="6">
        <v>600000</v>
      </c>
      <c r="D690" s="6" t="s">
        <v>1398</v>
      </c>
      <c r="E690" s="6" t="s">
        <v>23</v>
      </c>
      <c r="F690" s="6"/>
      <c r="G690" s="6"/>
      <c r="H690" s="30">
        <v>764988.6</v>
      </c>
      <c r="I690" s="6"/>
      <c r="J690" s="4"/>
    </row>
    <row r="691" spans="1:10" x14ac:dyDescent="0.2">
      <c r="A691" s="5">
        <v>43190</v>
      </c>
      <c r="B691" s="6" t="s">
        <v>1399</v>
      </c>
      <c r="C691" s="6">
        <v>530000</v>
      </c>
      <c r="D691" s="6" t="s">
        <v>1400</v>
      </c>
      <c r="E691" s="6" t="s">
        <v>23</v>
      </c>
      <c r="F691" s="6"/>
      <c r="G691" s="6"/>
      <c r="H691" s="30">
        <v>610023.64</v>
      </c>
      <c r="I691" s="6"/>
      <c r="J691" s="4"/>
    </row>
    <row r="692" spans="1:10" x14ac:dyDescent="0.2">
      <c r="A692" s="5">
        <v>43190</v>
      </c>
      <c r="B692" s="6" t="s">
        <v>1401</v>
      </c>
      <c r="C692" s="6">
        <v>262000</v>
      </c>
      <c r="D692" s="6" t="s">
        <v>1402</v>
      </c>
      <c r="E692" s="6" t="s">
        <v>496</v>
      </c>
      <c r="F692" s="6"/>
      <c r="G692" s="6"/>
      <c r="H692" s="30">
        <v>302825.89</v>
      </c>
      <c r="I692" s="6"/>
      <c r="J692" s="4"/>
    </row>
    <row r="693" spans="1:10" x14ac:dyDescent="0.2">
      <c r="A693" s="5">
        <v>43190</v>
      </c>
      <c r="B693" s="6" t="s">
        <v>1403</v>
      </c>
      <c r="C693" s="6">
        <v>700000</v>
      </c>
      <c r="D693" s="6" t="s">
        <v>1404</v>
      </c>
      <c r="E693" s="6" t="s">
        <v>23</v>
      </c>
      <c r="F693" s="6"/>
      <c r="G693" s="6"/>
      <c r="H693" s="30">
        <v>754406.1</v>
      </c>
      <c r="I693" s="6"/>
      <c r="J693" s="4"/>
    </row>
    <row r="694" spans="1:10" x14ac:dyDescent="0.2">
      <c r="A694" s="5">
        <v>43190</v>
      </c>
      <c r="B694" s="6" t="s">
        <v>1405</v>
      </c>
      <c r="C694" s="6">
        <v>1000000</v>
      </c>
      <c r="D694" s="6" t="s">
        <v>1406</v>
      </c>
      <c r="E694" s="6" t="s">
        <v>23</v>
      </c>
      <c r="F694" s="6"/>
      <c r="G694" s="6"/>
      <c r="H694" s="30">
        <v>1009862</v>
      </c>
      <c r="I694" s="6"/>
      <c r="J694" s="4"/>
    </row>
    <row r="695" spans="1:10" x14ac:dyDescent="0.2">
      <c r="A695" s="5">
        <v>43190</v>
      </c>
      <c r="B695" s="6" t="s">
        <v>1407</v>
      </c>
      <c r="C695" s="6">
        <v>2541000</v>
      </c>
      <c r="D695" s="6" t="s">
        <v>1408</v>
      </c>
      <c r="E695" s="6" t="s">
        <v>23</v>
      </c>
      <c r="F695" s="6"/>
      <c r="G695" s="6"/>
      <c r="H695" s="30">
        <v>2928431.35</v>
      </c>
      <c r="I695" s="6"/>
      <c r="J695" s="4"/>
    </row>
    <row r="696" spans="1:10" x14ac:dyDescent="0.2">
      <c r="A696" s="5">
        <v>43190</v>
      </c>
      <c r="B696" s="6" t="s">
        <v>1409</v>
      </c>
      <c r="C696" s="6">
        <v>900000</v>
      </c>
      <c r="D696" s="6" t="s">
        <v>1410</v>
      </c>
      <c r="E696" s="6" t="s">
        <v>23</v>
      </c>
      <c r="F696" s="6"/>
      <c r="G696" s="6"/>
      <c r="H696" s="30">
        <v>884289.6</v>
      </c>
      <c r="I696" s="6"/>
      <c r="J696" s="4"/>
    </row>
    <row r="697" spans="1:10" x14ac:dyDescent="0.2">
      <c r="A697" s="5">
        <v>43190</v>
      </c>
      <c r="B697" s="6" t="s">
        <v>1411</v>
      </c>
      <c r="C697" s="6">
        <v>525000</v>
      </c>
      <c r="D697" s="6" t="s">
        <v>1412</v>
      </c>
      <c r="E697" s="6" t="s">
        <v>23</v>
      </c>
      <c r="F697" s="6"/>
      <c r="G697" s="6"/>
      <c r="H697" s="30">
        <v>616172.55000000005</v>
      </c>
      <c r="I697" s="6"/>
      <c r="J697" s="4"/>
    </row>
    <row r="698" spans="1:10" x14ac:dyDescent="0.2">
      <c r="A698" s="5">
        <v>43190</v>
      </c>
      <c r="B698" s="6" t="s">
        <v>1413</v>
      </c>
      <c r="C698" s="6">
        <v>500000</v>
      </c>
      <c r="D698" s="6" t="s">
        <v>1414</v>
      </c>
      <c r="E698" s="6" t="s">
        <v>1415</v>
      </c>
      <c r="F698" s="6"/>
      <c r="G698" s="6"/>
      <c r="H698" s="30">
        <v>572915.5</v>
      </c>
      <c r="I698" s="6"/>
      <c r="J698" s="4"/>
    </row>
    <row r="699" spans="1:10" x14ac:dyDescent="0.2">
      <c r="A699" s="5">
        <v>43190</v>
      </c>
      <c r="B699" s="6" t="s">
        <v>1416</v>
      </c>
      <c r="C699" s="6">
        <v>395058</v>
      </c>
      <c r="D699" s="6" t="s">
        <v>1417</v>
      </c>
      <c r="E699" s="6" t="s">
        <v>23</v>
      </c>
      <c r="F699" s="6"/>
      <c r="G699" s="6"/>
      <c r="H699" s="30">
        <v>452424.37</v>
      </c>
      <c r="I699" s="6"/>
      <c r="J699" s="4"/>
    </row>
    <row r="700" spans="1:10" x14ac:dyDescent="0.2">
      <c r="A700" s="5">
        <v>43190</v>
      </c>
      <c r="B700" s="6" t="s">
        <v>1418</v>
      </c>
      <c r="C700" s="6">
        <v>1564284.2479999999</v>
      </c>
      <c r="D700" s="6" t="s">
        <v>1419</v>
      </c>
      <c r="E700" s="6" t="s">
        <v>23</v>
      </c>
      <c r="F700" s="6"/>
      <c r="G700" s="6"/>
      <c r="H700" s="30">
        <v>1760526.84</v>
      </c>
      <c r="I700" s="6"/>
      <c r="J700" s="4"/>
    </row>
    <row r="701" spans="1:10" x14ac:dyDescent="0.2">
      <c r="A701" s="5">
        <v>43190</v>
      </c>
      <c r="B701" s="6" t="s">
        <v>1420</v>
      </c>
      <c r="C701" s="6">
        <v>850000</v>
      </c>
      <c r="D701" s="6" t="s">
        <v>1421</v>
      </c>
      <c r="E701" s="6" t="s">
        <v>23</v>
      </c>
      <c r="F701" s="6"/>
      <c r="G701" s="6"/>
      <c r="H701" s="30">
        <v>843273.1</v>
      </c>
      <c r="I701" s="6"/>
      <c r="J701" s="4"/>
    </row>
    <row r="702" spans="1:10" x14ac:dyDescent="0.2">
      <c r="A702" s="5">
        <v>43190</v>
      </c>
      <c r="B702" s="6" t="s">
        <v>1422</v>
      </c>
      <c r="C702" s="6">
        <v>1326045</v>
      </c>
      <c r="D702" s="6" t="s">
        <v>1423</v>
      </c>
      <c r="E702" s="6" t="s">
        <v>23</v>
      </c>
      <c r="F702" s="6"/>
      <c r="G702" s="6"/>
      <c r="H702" s="30">
        <v>1500685.13</v>
      </c>
      <c r="I702" s="6"/>
      <c r="J702" s="4"/>
    </row>
    <row r="703" spans="1:10" x14ac:dyDescent="0.2">
      <c r="A703" s="5">
        <v>43190</v>
      </c>
      <c r="B703" s="6" t="s">
        <v>1424</v>
      </c>
      <c r="C703" s="6">
        <v>2553000</v>
      </c>
      <c r="D703" s="6" t="s">
        <v>1425</v>
      </c>
      <c r="E703" s="6" t="s">
        <v>23</v>
      </c>
      <c r="F703" s="6"/>
      <c r="G703" s="6"/>
      <c r="H703" s="30">
        <v>2913325.31</v>
      </c>
      <c r="I703" s="6"/>
      <c r="J703" s="4"/>
    </row>
    <row r="704" spans="1:10" x14ac:dyDescent="0.2">
      <c r="A704" s="5">
        <v>43190</v>
      </c>
      <c r="B704" s="6" t="s">
        <v>1426</v>
      </c>
      <c r="C704" s="6">
        <v>281000</v>
      </c>
      <c r="D704" s="6" t="s">
        <v>1427</v>
      </c>
      <c r="E704" s="6" t="s">
        <v>89</v>
      </c>
      <c r="F704" s="6"/>
      <c r="G704" s="6"/>
      <c r="H704" s="30">
        <v>310987.2</v>
      </c>
      <c r="I704" s="6"/>
      <c r="J704" s="4"/>
    </row>
    <row r="705" spans="1:10" x14ac:dyDescent="0.2">
      <c r="A705" s="5">
        <v>43190</v>
      </c>
      <c r="B705" s="6" t="s">
        <v>1428</v>
      </c>
      <c r="C705" s="6">
        <v>550000</v>
      </c>
      <c r="D705" s="6" t="s">
        <v>1429</v>
      </c>
      <c r="E705" s="6" t="s">
        <v>94</v>
      </c>
      <c r="F705" s="6"/>
      <c r="G705" s="6"/>
      <c r="H705" s="30">
        <v>604183.25</v>
      </c>
      <c r="I705" s="6"/>
      <c r="J705" s="4"/>
    </row>
    <row r="706" spans="1:10" x14ac:dyDescent="0.2">
      <c r="A706" s="5">
        <v>43190</v>
      </c>
      <c r="B706" s="6" t="s">
        <v>1430</v>
      </c>
      <c r="C706" s="6">
        <v>800000</v>
      </c>
      <c r="D706" s="6" t="s">
        <v>1431</v>
      </c>
      <c r="E706" s="6" t="s">
        <v>94</v>
      </c>
      <c r="F706" s="6"/>
      <c r="G706" s="6"/>
      <c r="H706" s="30">
        <v>901568</v>
      </c>
      <c r="I706" s="6"/>
      <c r="J706" s="4"/>
    </row>
    <row r="707" spans="1:10" x14ac:dyDescent="0.2">
      <c r="A707" s="5">
        <v>43190</v>
      </c>
      <c r="B707" s="6" t="s">
        <v>1432</v>
      </c>
      <c r="C707" s="6">
        <v>1250000</v>
      </c>
      <c r="D707" s="6" t="s">
        <v>1433</v>
      </c>
      <c r="E707" s="6" t="s">
        <v>94</v>
      </c>
      <c r="F707" s="6"/>
      <c r="G707" s="6"/>
      <c r="H707" s="30">
        <v>1457733.75</v>
      </c>
      <c r="I707" s="6"/>
      <c r="J707" s="4"/>
    </row>
    <row r="708" spans="1:10" x14ac:dyDescent="0.2">
      <c r="A708" s="5">
        <v>43190</v>
      </c>
      <c r="B708" s="6" t="s">
        <v>1434</v>
      </c>
      <c r="C708" s="6">
        <v>750000</v>
      </c>
      <c r="D708" s="6" t="s">
        <v>1435</v>
      </c>
      <c r="E708" s="6" t="s">
        <v>23</v>
      </c>
      <c r="F708" s="6"/>
      <c r="G708" s="6"/>
      <c r="H708" s="30">
        <v>766792.5</v>
      </c>
      <c r="I708" s="6"/>
      <c r="J708" s="4"/>
    </row>
    <row r="709" spans="1:10" x14ac:dyDescent="0.2">
      <c r="A709" s="5">
        <v>43190</v>
      </c>
      <c r="B709" s="6" t="s">
        <v>1436</v>
      </c>
      <c r="C709" s="6">
        <v>560000</v>
      </c>
      <c r="D709" s="6" t="s">
        <v>1437</v>
      </c>
      <c r="E709" s="6" t="s">
        <v>8</v>
      </c>
      <c r="F709" s="6"/>
      <c r="G709" s="6"/>
      <c r="H709" s="30">
        <v>579736.07999999996</v>
      </c>
      <c r="I709" s="6"/>
      <c r="J709" s="4"/>
    </row>
    <row r="710" spans="1:10" x14ac:dyDescent="0.2">
      <c r="A710" s="5">
        <v>43190</v>
      </c>
      <c r="B710" s="6" t="s">
        <v>1438</v>
      </c>
      <c r="C710" s="6">
        <v>500000</v>
      </c>
      <c r="D710" s="6" t="s">
        <v>1439</v>
      </c>
      <c r="E710" s="6" t="s">
        <v>23</v>
      </c>
      <c r="F710" s="6"/>
      <c r="G710" s="6"/>
      <c r="H710" s="30">
        <v>577194.5</v>
      </c>
      <c r="I710" s="6"/>
      <c r="J710" s="4"/>
    </row>
    <row r="711" spans="1:10" x14ac:dyDescent="0.2">
      <c r="A711" s="5">
        <v>43190</v>
      </c>
      <c r="B711" s="6" t="s">
        <v>1440</v>
      </c>
      <c r="C711" s="6">
        <v>2000768.82</v>
      </c>
      <c r="D711" s="6" t="s">
        <v>1441</v>
      </c>
      <c r="E711" s="6" t="s">
        <v>23</v>
      </c>
      <c r="F711" s="6"/>
      <c r="G711" s="6"/>
      <c r="H711" s="30">
        <v>2512975.64</v>
      </c>
      <c r="I711" s="6"/>
      <c r="J711" s="4"/>
    </row>
    <row r="712" spans="1:10" x14ac:dyDescent="0.2">
      <c r="A712" s="5">
        <v>43190</v>
      </c>
      <c r="B712" s="6" t="s">
        <v>1442</v>
      </c>
      <c r="C712" s="6">
        <v>476799.83500000002</v>
      </c>
      <c r="D712" s="6" t="s">
        <v>1443</v>
      </c>
      <c r="E712" s="6" t="s">
        <v>23</v>
      </c>
      <c r="F712" s="6"/>
      <c r="G712" s="6"/>
      <c r="H712" s="30">
        <v>529468.57999999996</v>
      </c>
      <c r="I712" s="6"/>
      <c r="J712" s="4"/>
    </row>
    <row r="713" spans="1:10" x14ac:dyDescent="0.2">
      <c r="A713" s="5">
        <v>43190</v>
      </c>
      <c r="B713" s="6" t="s">
        <v>1444</v>
      </c>
      <c r="C713" s="6">
        <v>1200000</v>
      </c>
      <c r="D713" s="6" t="s">
        <v>1445</v>
      </c>
      <c r="E713" s="6" t="s">
        <v>23</v>
      </c>
      <c r="F713" s="6"/>
      <c r="G713" s="6"/>
      <c r="H713" s="30">
        <v>1197724.8</v>
      </c>
      <c r="I713" s="6"/>
      <c r="J713" s="4"/>
    </row>
    <row r="714" spans="1:10" x14ac:dyDescent="0.2">
      <c r="A714" s="5">
        <v>43190</v>
      </c>
      <c r="B714" s="6" t="s">
        <v>1446</v>
      </c>
      <c r="C714" s="6">
        <v>800000</v>
      </c>
      <c r="D714" s="6" t="s">
        <v>1447</v>
      </c>
      <c r="E714" s="6" t="s">
        <v>23</v>
      </c>
      <c r="F714" s="6"/>
      <c r="G714" s="6"/>
      <c r="H714" s="30">
        <v>880777.6</v>
      </c>
      <c r="I714" s="6"/>
      <c r="J714" s="4"/>
    </row>
    <row r="715" spans="1:10" x14ac:dyDescent="0.2">
      <c r="A715" s="5">
        <v>43190</v>
      </c>
      <c r="B715" s="6" t="s">
        <v>1448</v>
      </c>
      <c r="C715" s="6">
        <v>685573.5</v>
      </c>
      <c r="D715" s="6" t="s">
        <v>1449</v>
      </c>
      <c r="E715" s="6" t="s">
        <v>23</v>
      </c>
      <c r="F715" s="6"/>
      <c r="G715" s="6"/>
      <c r="H715" s="30">
        <v>1029021.14</v>
      </c>
      <c r="I715" s="6"/>
      <c r="J715" s="4"/>
    </row>
    <row r="716" spans="1:10" x14ac:dyDescent="0.2">
      <c r="A716" s="5">
        <v>43190</v>
      </c>
      <c r="B716" s="6" t="s">
        <v>1450</v>
      </c>
      <c r="C716" s="6">
        <v>300000</v>
      </c>
      <c r="D716" s="6" t="s">
        <v>1451</v>
      </c>
      <c r="E716" s="6" t="s">
        <v>23</v>
      </c>
      <c r="F716" s="6"/>
      <c r="G716" s="6"/>
      <c r="H716" s="30">
        <v>493431.6</v>
      </c>
      <c r="I716" s="6"/>
      <c r="J716" s="4"/>
    </row>
    <row r="717" spans="1:10" x14ac:dyDescent="0.2">
      <c r="A717" s="5">
        <v>43190</v>
      </c>
      <c r="B717" s="6" t="s">
        <v>1452</v>
      </c>
      <c r="C717" s="6">
        <v>1750000</v>
      </c>
      <c r="D717" s="6" t="s">
        <v>1453</v>
      </c>
      <c r="E717" s="6" t="s">
        <v>23</v>
      </c>
      <c r="F717" s="6"/>
      <c r="G717" s="6"/>
      <c r="H717" s="30">
        <v>2285365.25</v>
      </c>
      <c r="I717" s="6"/>
      <c r="J717" s="4"/>
    </row>
    <row r="718" spans="1:10" x14ac:dyDescent="0.2">
      <c r="A718" s="5">
        <v>43190</v>
      </c>
      <c r="B718" s="6" t="s">
        <v>1454</v>
      </c>
      <c r="C718" s="6">
        <v>450000</v>
      </c>
      <c r="D718" s="6" t="s">
        <v>1455</v>
      </c>
      <c r="E718" s="6" t="s">
        <v>23</v>
      </c>
      <c r="F718" s="6"/>
      <c r="G718" s="6"/>
      <c r="H718" s="30">
        <v>598803.30000000005</v>
      </c>
      <c r="I718" s="6"/>
      <c r="J718" s="4"/>
    </row>
    <row r="719" spans="1:10" x14ac:dyDescent="0.2">
      <c r="A719" s="5">
        <v>43190</v>
      </c>
      <c r="B719" s="6" t="s">
        <v>1456</v>
      </c>
      <c r="C719" s="6">
        <v>1410000</v>
      </c>
      <c r="D719" s="6" t="s">
        <v>1457</v>
      </c>
      <c r="E719" s="6" t="s">
        <v>89</v>
      </c>
      <c r="F719" s="6"/>
      <c r="G719" s="6"/>
      <c r="H719" s="30">
        <v>1553518.26</v>
      </c>
      <c r="I719" s="6"/>
      <c r="J719" s="4"/>
    </row>
    <row r="720" spans="1:10" x14ac:dyDescent="0.2">
      <c r="A720" s="5">
        <v>43190</v>
      </c>
      <c r="B720" s="6" t="s">
        <v>1458</v>
      </c>
      <c r="C720" s="6">
        <v>1400000</v>
      </c>
      <c r="D720" s="6" t="s">
        <v>1459</v>
      </c>
      <c r="E720" s="6" t="s">
        <v>23</v>
      </c>
      <c r="F720" s="6"/>
      <c r="G720" s="6"/>
      <c r="H720" s="30">
        <v>1781584</v>
      </c>
      <c r="I720" s="6"/>
      <c r="J720" s="4"/>
    </row>
    <row r="721" spans="1:10" x14ac:dyDescent="0.2">
      <c r="A721" s="5">
        <v>43190</v>
      </c>
      <c r="B721" s="6" t="s">
        <v>1460</v>
      </c>
      <c r="C721" s="6">
        <v>750000</v>
      </c>
      <c r="D721" s="6" t="s">
        <v>1461</v>
      </c>
      <c r="E721" s="6" t="s">
        <v>89</v>
      </c>
      <c r="F721" s="6"/>
      <c r="G721" s="6"/>
      <c r="H721" s="30">
        <v>817324.5</v>
      </c>
      <c r="I721" s="6"/>
      <c r="J721" s="4"/>
    </row>
    <row r="722" spans="1:10" x14ac:dyDescent="0.2">
      <c r="A722" s="5">
        <v>43190</v>
      </c>
      <c r="B722" s="6" t="s">
        <v>1462</v>
      </c>
      <c r="C722" s="6">
        <v>1510110</v>
      </c>
      <c r="D722" s="6" t="s">
        <v>1463</v>
      </c>
      <c r="E722" s="6" t="s">
        <v>23</v>
      </c>
      <c r="F722" s="6"/>
      <c r="G722" s="6"/>
      <c r="H722" s="30">
        <v>1441668.79</v>
      </c>
      <c r="I722" s="6"/>
      <c r="J722" s="4"/>
    </row>
    <row r="723" spans="1:10" x14ac:dyDescent="0.2">
      <c r="A723" s="5">
        <v>43190</v>
      </c>
      <c r="B723" s="6" t="s">
        <v>1464</v>
      </c>
      <c r="C723" s="6">
        <v>600000</v>
      </c>
      <c r="D723" s="6" t="s">
        <v>1465</v>
      </c>
      <c r="E723" s="6" t="s">
        <v>23</v>
      </c>
      <c r="F723" s="6"/>
      <c r="G723" s="6"/>
      <c r="H723" s="30">
        <v>578230.80000000005</v>
      </c>
      <c r="I723" s="6"/>
      <c r="J723" s="4"/>
    </row>
    <row r="724" spans="1:10" x14ac:dyDescent="0.2">
      <c r="A724" s="5">
        <v>43190</v>
      </c>
      <c r="B724" s="6" t="s">
        <v>1466</v>
      </c>
      <c r="C724" s="6">
        <v>935130.15</v>
      </c>
      <c r="D724" s="6" t="s">
        <v>1467</v>
      </c>
      <c r="E724" s="6" t="s">
        <v>23</v>
      </c>
      <c r="F724" s="6"/>
      <c r="G724" s="6"/>
      <c r="H724" s="30">
        <v>1061494.29</v>
      </c>
      <c r="I724" s="6"/>
      <c r="J724" s="4"/>
    </row>
    <row r="725" spans="1:10" x14ac:dyDescent="0.2">
      <c r="A725" s="5">
        <v>43190</v>
      </c>
      <c r="B725" s="6" t="s">
        <v>1468</v>
      </c>
      <c r="C725" s="6">
        <v>710000</v>
      </c>
      <c r="D725" s="6" t="s">
        <v>1469</v>
      </c>
      <c r="E725" s="6" t="s">
        <v>23</v>
      </c>
      <c r="F725" s="6"/>
      <c r="G725" s="6"/>
      <c r="H725" s="30">
        <v>701191.74</v>
      </c>
      <c r="I725" s="6"/>
      <c r="J725" s="4"/>
    </row>
    <row r="726" spans="1:10" x14ac:dyDescent="0.2">
      <c r="A726" s="5">
        <v>43190</v>
      </c>
      <c r="B726" s="6" t="s">
        <v>1470</v>
      </c>
      <c r="C726" s="6">
        <v>1365000</v>
      </c>
      <c r="D726" s="6" t="s">
        <v>1471</v>
      </c>
      <c r="E726" s="6" t="s">
        <v>23</v>
      </c>
      <c r="F726" s="6"/>
      <c r="G726" s="6"/>
      <c r="H726" s="30">
        <v>1495892.58</v>
      </c>
      <c r="I726" s="6"/>
      <c r="J726" s="4"/>
    </row>
    <row r="727" spans="1:10" x14ac:dyDescent="0.2">
      <c r="A727" s="5">
        <v>43190</v>
      </c>
      <c r="B727" s="6" t="s">
        <v>1472</v>
      </c>
      <c r="C727" s="6">
        <v>1250000</v>
      </c>
      <c r="D727" s="6" t="s">
        <v>1473</v>
      </c>
      <c r="E727" s="6" t="s">
        <v>23</v>
      </c>
      <c r="F727" s="6"/>
      <c r="G727" s="6"/>
      <c r="H727" s="30">
        <v>1575463.75</v>
      </c>
      <c r="I727" s="6"/>
      <c r="J727" s="4"/>
    </row>
    <row r="728" spans="1:10" x14ac:dyDescent="0.2">
      <c r="A728" s="5">
        <v>43190</v>
      </c>
      <c r="B728" s="6" t="s">
        <v>1474</v>
      </c>
      <c r="C728" s="6">
        <v>300000</v>
      </c>
      <c r="D728" s="6" t="s">
        <v>1475</v>
      </c>
      <c r="E728" s="6" t="s">
        <v>23</v>
      </c>
      <c r="F728" s="6"/>
      <c r="G728" s="6"/>
      <c r="H728" s="30">
        <v>417329.1</v>
      </c>
      <c r="I728" s="6"/>
      <c r="J728" s="4"/>
    </row>
    <row r="729" spans="1:10" x14ac:dyDescent="0.2">
      <c r="A729" s="5">
        <v>43190</v>
      </c>
      <c r="B729" s="6" t="s">
        <v>1476</v>
      </c>
      <c r="C729" s="6">
        <v>657000</v>
      </c>
      <c r="D729" s="6" t="s">
        <v>1477</v>
      </c>
      <c r="E729" s="6" t="s">
        <v>23</v>
      </c>
      <c r="F729" s="6"/>
      <c r="G729" s="6"/>
      <c r="H729" s="30">
        <v>956482.94</v>
      </c>
      <c r="I729" s="6"/>
      <c r="J729" s="4"/>
    </row>
    <row r="730" spans="1:10" x14ac:dyDescent="0.2">
      <c r="A730" s="5">
        <v>43190</v>
      </c>
      <c r="B730" s="6" t="s">
        <v>1478</v>
      </c>
      <c r="C730" s="6">
        <v>655000</v>
      </c>
      <c r="D730" s="6" t="s">
        <v>1479</v>
      </c>
      <c r="E730" s="6" t="s">
        <v>23</v>
      </c>
      <c r="F730" s="6"/>
      <c r="G730" s="6"/>
      <c r="H730" s="30">
        <v>663365.66</v>
      </c>
      <c r="I730" s="6"/>
      <c r="J730" s="4"/>
    </row>
    <row r="731" spans="1:10" x14ac:dyDescent="0.2">
      <c r="A731" s="5">
        <v>43190</v>
      </c>
      <c r="B731" s="6" t="s">
        <v>1480</v>
      </c>
      <c r="C731" s="6">
        <v>1020000</v>
      </c>
      <c r="D731" s="6" t="s">
        <v>1481</v>
      </c>
      <c r="E731" s="6" t="s">
        <v>23</v>
      </c>
      <c r="F731" s="6"/>
      <c r="G731" s="6"/>
      <c r="H731" s="30">
        <v>1220505.48</v>
      </c>
      <c r="I731" s="6"/>
      <c r="J731" s="4"/>
    </row>
    <row r="732" spans="1:10" x14ac:dyDescent="0.2">
      <c r="A732" s="5">
        <v>43190</v>
      </c>
      <c r="B732" s="6" t="s">
        <v>1482</v>
      </c>
      <c r="C732" s="6">
        <v>400000</v>
      </c>
      <c r="D732" s="6" t="s">
        <v>1483</v>
      </c>
      <c r="E732" s="6" t="s">
        <v>23</v>
      </c>
      <c r="F732" s="6"/>
      <c r="G732" s="6"/>
      <c r="H732" s="30">
        <v>500706.4</v>
      </c>
      <c r="I732" s="6"/>
      <c r="J732" s="4"/>
    </row>
    <row r="733" spans="1:10" x14ac:dyDescent="0.2">
      <c r="A733" s="5">
        <v>43190</v>
      </c>
      <c r="B733" s="6" t="s">
        <v>1484</v>
      </c>
      <c r="C733" s="6">
        <v>641803.5</v>
      </c>
      <c r="D733" s="6" t="s">
        <v>1485</v>
      </c>
      <c r="E733" s="6" t="s">
        <v>23</v>
      </c>
      <c r="F733" s="6"/>
      <c r="G733" s="6"/>
      <c r="H733" s="30">
        <v>694193.92</v>
      </c>
      <c r="I733" s="6"/>
      <c r="J733" s="4"/>
    </row>
    <row r="734" spans="1:10" x14ac:dyDescent="0.2">
      <c r="A734" s="5">
        <v>43190</v>
      </c>
      <c r="B734" s="6" t="s">
        <v>1486</v>
      </c>
      <c r="C734" s="6">
        <v>300000</v>
      </c>
      <c r="D734" s="6" t="s">
        <v>1487</v>
      </c>
      <c r="E734" s="6" t="s">
        <v>89</v>
      </c>
      <c r="F734" s="6"/>
      <c r="G734" s="6"/>
      <c r="H734" s="30">
        <v>303990.59999999998</v>
      </c>
      <c r="I734" s="6"/>
      <c r="J734" s="4"/>
    </row>
    <row r="735" spans="1:10" x14ac:dyDescent="0.2">
      <c r="A735" s="5">
        <v>43190</v>
      </c>
      <c r="B735" s="6" t="s">
        <v>1488</v>
      </c>
      <c r="C735" s="6">
        <v>400000</v>
      </c>
      <c r="D735" s="6" t="s">
        <v>1489</v>
      </c>
      <c r="E735" s="6" t="s">
        <v>23</v>
      </c>
      <c r="F735" s="6"/>
      <c r="G735" s="6"/>
      <c r="H735" s="30">
        <v>413978.8</v>
      </c>
      <c r="I735" s="6"/>
      <c r="J735" s="4"/>
    </row>
    <row r="736" spans="1:10" x14ac:dyDescent="0.2">
      <c r="A736" s="5">
        <v>43190</v>
      </c>
      <c r="B736" s="6" t="s">
        <v>1490</v>
      </c>
      <c r="C736" s="6">
        <v>600000</v>
      </c>
      <c r="D736" s="6" t="s">
        <v>1491</v>
      </c>
      <c r="E736" s="6" t="s">
        <v>23</v>
      </c>
      <c r="F736" s="6"/>
      <c r="G736" s="6"/>
      <c r="H736" s="30">
        <v>585000</v>
      </c>
      <c r="I736" s="6"/>
      <c r="J736" s="4"/>
    </row>
    <row r="737" spans="1:10" x14ac:dyDescent="0.2">
      <c r="A737" s="5">
        <v>43190</v>
      </c>
      <c r="B737" s="6" t="s">
        <v>1492</v>
      </c>
      <c r="C737" s="6">
        <v>565000</v>
      </c>
      <c r="D737" s="6" t="s">
        <v>1493</v>
      </c>
      <c r="E737" s="6" t="s">
        <v>23</v>
      </c>
      <c r="F737" s="6"/>
      <c r="G737" s="6"/>
      <c r="H737" s="30">
        <v>586971.72</v>
      </c>
      <c r="I737" s="6"/>
      <c r="J737" s="4"/>
    </row>
    <row r="738" spans="1:10" x14ac:dyDescent="0.2">
      <c r="A738" s="5">
        <v>43190</v>
      </c>
      <c r="B738" s="6" t="s">
        <v>1494</v>
      </c>
      <c r="C738" s="6">
        <v>1180000</v>
      </c>
      <c r="D738" s="6" t="s">
        <v>1495</v>
      </c>
      <c r="E738" s="6" t="s">
        <v>23</v>
      </c>
      <c r="F738" s="6"/>
      <c r="G738" s="6"/>
      <c r="H738" s="30">
        <v>1208355.3999999999</v>
      </c>
      <c r="I738" s="6"/>
      <c r="J738" s="4"/>
    </row>
    <row r="739" spans="1:10" x14ac:dyDescent="0.2">
      <c r="A739" s="5">
        <v>43190</v>
      </c>
      <c r="B739" s="6" t="s">
        <v>1496</v>
      </c>
      <c r="C739" s="6">
        <v>820000</v>
      </c>
      <c r="D739" s="6" t="s">
        <v>1497</v>
      </c>
      <c r="E739" s="6" t="s">
        <v>23</v>
      </c>
      <c r="F739" s="6"/>
      <c r="G739" s="6"/>
      <c r="H739" s="30">
        <v>841418.4</v>
      </c>
      <c r="I739" s="6"/>
      <c r="J739" s="4"/>
    </row>
    <row r="740" spans="1:10" x14ac:dyDescent="0.2">
      <c r="A740" s="5">
        <v>43190</v>
      </c>
      <c r="B740" s="6" t="s">
        <v>1498</v>
      </c>
      <c r="C740" s="6">
        <v>672953.4</v>
      </c>
      <c r="D740" s="6" t="s">
        <v>1499</v>
      </c>
      <c r="E740" s="6" t="s">
        <v>23</v>
      </c>
      <c r="F740" s="6"/>
      <c r="G740" s="6"/>
      <c r="H740" s="30">
        <v>666042.17000000004</v>
      </c>
      <c r="I740" s="6"/>
      <c r="J740" s="4"/>
    </row>
    <row r="741" spans="1:10" x14ac:dyDescent="0.2">
      <c r="A741" s="5">
        <v>43190</v>
      </c>
      <c r="B741" s="6" t="s">
        <v>1500</v>
      </c>
      <c r="C741" s="6">
        <v>880000</v>
      </c>
      <c r="D741" s="6" t="s">
        <v>1501</v>
      </c>
      <c r="E741" s="6" t="s">
        <v>23</v>
      </c>
      <c r="F741" s="6"/>
      <c r="G741" s="6"/>
      <c r="H741" s="30">
        <v>932106.56</v>
      </c>
      <c r="I741" s="6"/>
      <c r="J741" s="4"/>
    </row>
    <row r="742" spans="1:10" x14ac:dyDescent="0.2">
      <c r="A742" s="5">
        <v>43190</v>
      </c>
      <c r="B742" s="6" t="s">
        <v>1502</v>
      </c>
      <c r="C742" s="6">
        <v>375000</v>
      </c>
      <c r="D742" s="6" t="s">
        <v>1503</v>
      </c>
      <c r="E742" s="6" t="s">
        <v>23</v>
      </c>
      <c r="F742" s="6"/>
      <c r="G742" s="6"/>
      <c r="H742" s="30">
        <v>393750</v>
      </c>
      <c r="I742" s="6"/>
      <c r="J742" s="4"/>
    </row>
    <row r="743" spans="1:10" x14ac:dyDescent="0.2">
      <c r="A743" s="5">
        <v>43190</v>
      </c>
      <c r="B743" s="6" t="s">
        <v>1504</v>
      </c>
      <c r="C743" s="6">
        <v>1250000</v>
      </c>
      <c r="D743" s="6" t="s">
        <v>1505</v>
      </c>
      <c r="E743" s="6" t="s">
        <v>23</v>
      </c>
      <c r="F743" s="6"/>
      <c r="G743" s="6"/>
      <c r="H743" s="30">
        <v>1343661.25</v>
      </c>
      <c r="I743" s="6"/>
      <c r="J743" s="4"/>
    </row>
    <row r="744" spans="1:10" x14ac:dyDescent="0.2">
      <c r="A744" s="5">
        <v>43190</v>
      </c>
      <c r="B744" s="6" t="s">
        <v>1506</v>
      </c>
      <c r="C744" s="6">
        <v>1960000</v>
      </c>
      <c r="D744" s="6" t="s">
        <v>1507</v>
      </c>
      <c r="E744" s="6" t="s">
        <v>23</v>
      </c>
      <c r="F744" s="6"/>
      <c r="G744" s="6"/>
      <c r="H744" s="30">
        <v>2430400</v>
      </c>
      <c r="I744" s="6"/>
      <c r="J744" s="4"/>
    </row>
    <row r="745" spans="1:10" x14ac:dyDescent="0.2">
      <c r="A745" s="5">
        <v>43190</v>
      </c>
      <c r="B745" s="6" t="s">
        <v>1508</v>
      </c>
      <c r="C745" s="6">
        <v>1000000</v>
      </c>
      <c r="D745" s="6" t="s">
        <v>1509</v>
      </c>
      <c r="E745" s="6" t="s">
        <v>23</v>
      </c>
      <c r="F745" s="6"/>
      <c r="G745" s="6"/>
      <c r="H745" s="30">
        <v>1072458</v>
      </c>
      <c r="I745" s="6"/>
      <c r="J745" s="4"/>
    </row>
    <row r="746" spans="1:10" x14ac:dyDescent="0.2">
      <c r="A746" s="5">
        <v>43190</v>
      </c>
      <c r="B746" s="6" t="s">
        <v>1510</v>
      </c>
      <c r="C746" s="6">
        <v>500000</v>
      </c>
      <c r="D746" s="6" t="s">
        <v>1511</v>
      </c>
      <c r="E746" s="6" t="s">
        <v>23</v>
      </c>
      <c r="F746" s="6"/>
      <c r="G746" s="6"/>
      <c r="H746" s="30">
        <v>673846.5</v>
      </c>
      <c r="I746" s="6"/>
      <c r="J746" s="4"/>
    </row>
    <row r="747" spans="1:10" x14ac:dyDescent="0.2">
      <c r="A747" s="5">
        <v>43190</v>
      </c>
      <c r="B747" s="6" t="s">
        <v>1512</v>
      </c>
      <c r="C747" s="6">
        <v>346055.45</v>
      </c>
      <c r="D747" s="6" t="s">
        <v>1513</v>
      </c>
      <c r="E747" s="6" t="s">
        <v>23</v>
      </c>
      <c r="F747" s="6"/>
      <c r="G747" s="6"/>
      <c r="H747" s="30">
        <v>392836.26</v>
      </c>
      <c r="I747" s="6"/>
      <c r="J747" s="4"/>
    </row>
    <row r="748" spans="1:10" x14ac:dyDescent="0.2">
      <c r="A748" s="5">
        <v>43190</v>
      </c>
      <c r="B748" s="6" t="s">
        <v>1514</v>
      </c>
      <c r="C748" s="6">
        <v>1245462.5</v>
      </c>
      <c r="D748" s="6" t="s">
        <v>1515</v>
      </c>
      <c r="E748" s="6" t="s">
        <v>23</v>
      </c>
      <c r="F748" s="6"/>
      <c r="G748" s="6"/>
      <c r="H748" s="30">
        <v>1460035.76</v>
      </c>
      <c r="I748" s="6"/>
      <c r="J748" s="4"/>
    </row>
    <row r="749" spans="1:10" x14ac:dyDescent="0.2">
      <c r="A749" s="5">
        <v>43190</v>
      </c>
      <c r="B749" s="6" t="s">
        <v>1516</v>
      </c>
      <c r="C749" s="6">
        <v>700000</v>
      </c>
      <c r="D749" s="6" t="s">
        <v>1517</v>
      </c>
      <c r="E749" s="6" t="s">
        <v>23</v>
      </c>
      <c r="F749" s="6"/>
      <c r="G749" s="6"/>
      <c r="H749" s="30">
        <v>758429</v>
      </c>
      <c r="I749" s="6"/>
      <c r="J749" s="4"/>
    </row>
    <row r="750" spans="1:10" x14ac:dyDescent="0.2">
      <c r="A750" s="5">
        <v>43190</v>
      </c>
      <c r="B750" s="6" t="s">
        <v>1518</v>
      </c>
      <c r="C750" s="6">
        <v>1254000</v>
      </c>
      <c r="D750" s="6" t="s">
        <v>1519</v>
      </c>
      <c r="E750" s="6" t="s">
        <v>23</v>
      </c>
      <c r="F750" s="6"/>
      <c r="G750" s="6"/>
      <c r="H750" s="30">
        <v>1676598</v>
      </c>
      <c r="I750" s="6"/>
      <c r="J750" s="4"/>
    </row>
    <row r="751" spans="1:10" x14ac:dyDescent="0.2">
      <c r="A751" s="5">
        <v>43190</v>
      </c>
      <c r="B751" s="6" t="s">
        <v>1520</v>
      </c>
      <c r="C751" s="6">
        <v>640416</v>
      </c>
      <c r="D751" s="6" t="s">
        <v>1521</v>
      </c>
      <c r="E751" s="6" t="s">
        <v>23</v>
      </c>
      <c r="F751" s="6"/>
      <c r="G751" s="6"/>
      <c r="H751" s="30">
        <v>683720.29</v>
      </c>
      <c r="I751" s="6"/>
      <c r="J751" s="4"/>
    </row>
    <row r="752" spans="1:10" x14ac:dyDescent="0.2">
      <c r="A752" s="5">
        <v>43190</v>
      </c>
      <c r="B752" s="6" t="s">
        <v>1522</v>
      </c>
      <c r="C752" s="6">
        <v>610000</v>
      </c>
      <c r="D752" s="6" t="s">
        <v>1523</v>
      </c>
      <c r="E752" s="6" t="s">
        <v>23</v>
      </c>
      <c r="F752" s="6"/>
      <c r="G752" s="6"/>
      <c r="H752" s="30">
        <v>636090.92000000004</v>
      </c>
      <c r="I752" s="6"/>
      <c r="J752" s="4"/>
    </row>
    <row r="753" spans="1:10" x14ac:dyDescent="0.2">
      <c r="A753" s="5">
        <v>43190</v>
      </c>
      <c r="B753" s="6" t="s">
        <v>1524</v>
      </c>
      <c r="C753" s="6">
        <v>1000000</v>
      </c>
      <c r="D753" s="6" t="s">
        <v>1525</v>
      </c>
      <c r="E753" s="6" t="s">
        <v>23</v>
      </c>
      <c r="F753" s="6"/>
      <c r="G753" s="6"/>
      <c r="H753" s="30">
        <v>928376</v>
      </c>
      <c r="I753" s="6"/>
      <c r="J753" s="4"/>
    </row>
    <row r="754" spans="1:10" x14ac:dyDescent="0.2">
      <c r="A754" s="5">
        <v>43190</v>
      </c>
      <c r="B754" s="6" t="s">
        <v>1526</v>
      </c>
      <c r="C754" s="6">
        <v>1433897.96</v>
      </c>
      <c r="D754" s="6" t="s">
        <v>1527</v>
      </c>
      <c r="E754" s="6" t="s">
        <v>23</v>
      </c>
      <c r="F754" s="6"/>
      <c r="G754" s="6"/>
      <c r="H754" s="30">
        <v>1335718.97</v>
      </c>
      <c r="I754" s="6"/>
      <c r="J754" s="4"/>
    </row>
    <row r="755" spans="1:10" x14ac:dyDescent="0.2">
      <c r="A755" s="5">
        <v>43190</v>
      </c>
      <c r="B755" s="6" t="s">
        <v>1528</v>
      </c>
      <c r="C755" s="6">
        <v>2200000</v>
      </c>
      <c r="D755" s="6" t="s">
        <v>1529</v>
      </c>
      <c r="E755" s="6" t="s">
        <v>23</v>
      </c>
      <c r="F755" s="6"/>
      <c r="G755" s="6"/>
      <c r="H755" s="30">
        <v>1736325.8</v>
      </c>
      <c r="I755" s="6"/>
      <c r="J755" s="4"/>
    </row>
    <row r="756" spans="1:10" x14ac:dyDescent="0.2">
      <c r="A756" s="5">
        <v>43190</v>
      </c>
      <c r="B756" s="6" t="s">
        <v>1530</v>
      </c>
      <c r="C756" s="6">
        <v>450000</v>
      </c>
      <c r="D756" s="6" t="s">
        <v>1531</v>
      </c>
      <c r="E756" s="6" t="s">
        <v>768</v>
      </c>
      <c r="F756" s="6"/>
      <c r="G756" s="6"/>
      <c r="H756" s="30">
        <v>668641.5</v>
      </c>
      <c r="I756" s="6"/>
      <c r="J756" s="4"/>
    </row>
    <row r="757" spans="1:10" x14ac:dyDescent="0.2">
      <c r="A757" s="5">
        <v>43190</v>
      </c>
      <c r="B757" s="6" t="s">
        <v>1532</v>
      </c>
      <c r="C757" s="6">
        <v>532000</v>
      </c>
      <c r="D757" s="6" t="s">
        <v>1533</v>
      </c>
      <c r="E757" s="6" t="s">
        <v>23</v>
      </c>
      <c r="F757" s="6"/>
      <c r="G757" s="6"/>
      <c r="H757" s="30">
        <v>577315.76</v>
      </c>
      <c r="I757" s="6"/>
      <c r="J757" s="4"/>
    </row>
    <row r="758" spans="1:10" x14ac:dyDescent="0.2">
      <c r="A758" s="5">
        <v>43190</v>
      </c>
      <c r="B758" s="6" t="s">
        <v>1534</v>
      </c>
      <c r="C758" s="6">
        <v>985512.91</v>
      </c>
      <c r="D758" s="6" t="s">
        <v>1535</v>
      </c>
      <c r="E758" s="6" t="s">
        <v>23</v>
      </c>
      <c r="F758" s="6"/>
      <c r="G758" s="6"/>
      <c r="H758" s="30">
        <v>1131783.72</v>
      </c>
      <c r="I758" s="6"/>
      <c r="J758" s="4"/>
    </row>
    <row r="759" spans="1:10" x14ac:dyDescent="0.2">
      <c r="A759" s="5">
        <v>43190</v>
      </c>
      <c r="B759" s="6" t="s">
        <v>1536</v>
      </c>
      <c r="C759" s="6">
        <v>1000000</v>
      </c>
      <c r="D759" s="6" t="s">
        <v>1537</v>
      </c>
      <c r="E759" s="6" t="s">
        <v>23</v>
      </c>
      <c r="F759" s="6"/>
      <c r="G759" s="6"/>
      <c r="H759" s="30">
        <v>1373600</v>
      </c>
      <c r="I759" s="6"/>
      <c r="J759" s="4"/>
    </row>
    <row r="760" spans="1:10" x14ac:dyDescent="0.2">
      <c r="A760" s="5">
        <v>43190</v>
      </c>
      <c r="B760" s="6" t="s">
        <v>1538</v>
      </c>
      <c r="C760" s="6">
        <v>500000</v>
      </c>
      <c r="D760" s="6" t="s">
        <v>1539</v>
      </c>
      <c r="E760" s="6" t="s">
        <v>23</v>
      </c>
      <c r="F760" s="6"/>
      <c r="G760" s="6"/>
      <c r="H760" s="30">
        <v>477806.5</v>
      </c>
      <c r="I760" s="6"/>
      <c r="J760" s="4"/>
    </row>
    <row r="761" spans="1:10" x14ac:dyDescent="0.2">
      <c r="A761" s="5">
        <v>43190</v>
      </c>
      <c r="B761" s="6" t="s">
        <v>1540</v>
      </c>
      <c r="C761" s="6">
        <v>400000</v>
      </c>
      <c r="D761" s="6" t="s">
        <v>1541</v>
      </c>
      <c r="E761" s="6" t="s">
        <v>23</v>
      </c>
      <c r="F761" s="6"/>
      <c r="G761" s="6"/>
      <c r="H761" s="30">
        <v>448828</v>
      </c>
      <c r="I761" s="6"/>
      <c r="J761" s="4"/>
    </row>
    <row r="762" spans="1:10" x14ac:dyDescent="0.2">
      <c r="A762" s="5">
        <v>43190</v>
      </c>
      <c r="B762" s="6" t="s">
        <v>1542</v>
      </c>
      <c r="C762" s="6">
        <v>1100000</v>
      </c>
      <c r="D762" s="6" t="s">
        <v>1543</v>
      </c>
      <c r="E762" s="6" t="s">
        <v>23</v>
      </c>
      <c r="F762" s="6"/>
      <c r="G762" s="6"/>
      <c r="H762" s="30">
        <v>2166091.4</v>
      </c>
      <c r="I762" s="6"/>
      <c r="J762" s="4"/>
    </row>
    <row r="763" spans="1:10" x14ac:dyDescent="0.2">
      <c r="A763" s="5">
        <v>43190</v>
      </c>
      <c r="B763" s="6" t="s">
        <v>1544</v>
      </c>
      <c r="C763" s="6">
        <v>982000</v>
      </c>
      <c r="D763" s="6" t="s">
        <v>1545</v>
      </c>
      <c r="E763" s="6" t="s">
        <v>23</v>
      </c>
      <c r="F763" s="6"/>
      <c r="G763" s="6"/>
      <c r="H763" s="30">
        <v>992352.24</v>
      </c>
      <c r="I763" s="6"/>
      <c r="J763" s="4"/>
    </row>
    <row r="764" spans="1:10" x14ac:dyDescent="0.2">
      <c r="A764" s="5">
        <v>43190</v>
      </c>
      <c r="B764" s="6" t="s">
        <v>1546</v>
      </c>
      <c r="C764" s="6">
        <v>800000</v>
      </c>
      <c r="D764" s="6" t="s">
        <v>1547</v>
      </c>
      <c r="E764" s="6" t="s">
        <v>8</v>
      </c>
      <c r="F764" s="6"/>
      <c r="G764" s="6"/>
      <c r="H764" s="30">
        <v>886185.6</v>
      </c>
      <c r="I764" s="6"/>
      <c r="J764" s="4"/>
    </row>
    <row r="765" spans="1:10" x14ac:dyDescent="0.2">
      <c r="A765" s="5">
        <v>43190</v>
      </c>
      <c r="B765" s="6" t="s">
        <v>1548</v>
      </c>
      <c r="C765" s="6">
        <v>350000</v>
      </c>
      <c r="D765" s="6" t="s">
        <v>1549</v>
      </c>
      <c r="E765" s="6" t="s">
        <v>8</v>
      </c>
      <c r="F765" s="6"/>
      <c r="G765" s="6"/>
      <c r="H765" s="30">
        <v>399513.8</v>
      </c>
      <c r="I765" s="6"/>
      <c r="J765" s="4"/>
    </row>
    <row r="766" spans="1:10" x14ac:dyDescent="0.2">
      <c r="A766" s="5">
        <v>43190</v>
      </c>
      <c r="B766" s="6" t="s">
        <v>1550</v>
      </c>
      <c r="C766" s="6">
        <v>150000</v>
      </c>
      <c r="D766" s="6" t="s">
        <v>1551</v>
      </c>
      <c r="E766" s="6" t="s">
        <v>23</v>
      </c>
      <c r="F766" s="6"/>
      <c r="G766" s="6"/>
      <c r="H766" s="30">
        <v>156343.95000000001</v>
      </c>
      <c r="I766" s="6"/>
      <c r="J766" s="4"/>
    </row>
    <row r="767" spans="1:10" x14ac:dyDescent="0.2">
      <c r="A767" s="5">
        <v>43190</v>
      </c>
      <c r="B767" s="6" t="s">
        <v>1552</v>
      </c>
      <c r="C767" s="6">
        <v>1225000</v>
      </c>
      <c r="D767" s="6" t="s">
        <v>1553</v>
      </c>
      <c r="E767" s="6" t="s">
        <v>23</v>
      </c>
      <c r="F767" s="6"/>
      <c r="G767" s="6"/>
      <c r="H767" s="30">
        <v>1326358.95</v>
      </c>
      <c r="I767" s="6"/>
      <c r="J767" s="4"/>
    </row>
    <row r="768" spans="1:10" x14ac:dyDescent="0.2">
      <c r="A768" s="5">
        <v>43190</v>
      </c>
      <c r="B768" s="6" t="s">
        <v>1554</v>
      </c>
      <c r="C768" s="6">
        <v>1009000</v>
      </c>
      <c r="D768" s="6" t="s">
        <v>1555</v>
      </c>
      <c r="E768" s="6" t="s">
        <v>57</v>
      </c>
      <c r="F768" s="6"/>
      <c r="G768" s="6"/>
      <c r="H768" s="30">
        <v>1001512.21</v>
      </c>
      <c r="I768" s="6"/>
      <c r="J768" s="4"/>
    </row>
    <row r="769" spans="1:10" x14ac:dyDescent="0.2">
      <c r="A769" s="5">
        <v>43190</v>
      </c>
      <c r="B769" s="6" t="s">
        <v>1556</v>
      </c>
      <c r="C769" s="6">
        <v>1149000</v>
      </c>
      <c r="D769" s="6" t="s">
        <v>1557</v>
      </c>
      <c r="E769" s="6" t="s">
        <v>23</v>
      </c>
      <c r="F769" s="6"/>
      <c r="G769" s="6"/>
      <c r="H769" s="30">
        <v>1141097.18</v>
      </c>
      <c r="I769" s="6"/>
      <c r="J769" s="4"/>
    </row>
    <row r="770" spans="1:10" x14ac:dyDescent="0.2">
      <c r="A770" s="5">
        <v>43190</v>
      </c>
      <c r="B770" s="6" t="s">
        <v>1558</v>
      </c>
      <c r="C770" s="6">
        <v>1478490.8</v>
      </c>
      <c r="D770" s="6" t="s">
        <v>1559</v>
      </c>
      <c r="E770" s="6" t="s">
        <v>94</v>
      </c>
      <c r="F770" s="6"/>
      <c r="G770" s="6"/>
      <c r="H770" s="30">
        <v>1796036.62</v>
      </c>
      <c r="I770" s="6"/>
      <c r="J770" s="4"/>
    </row>
    <row r="771" spans="1:10" x14ac:dyDescent="0.2">
      <c r="A771" s="5">
        <v>43190</v>
      </c>
      <c r="B771" s="6" t="s">
        <v>1560</v>
      </c>
      <c r="C771" s="6">
        <v>350000</v>
      </c>
      <c r="D771" s="6" t="s">
        <v>1561</v>
      </c>
      <c r="E771" s="6" t="s">
        <v>350</v>
      </c>
      <c r="F771" s="6"/>
      <c r="G771" s="6"/>
      <c r="H771" s="30">
        <v>503477.45</v>
      </c>
      <c r="I771" s="6"/>
      <c r="J771" s="4"/>
    </row>
    <row r="772" spans="1:10" x14ac:dyDescent="0.2">
      <c r="A772" s="5">
        <v>43190</v>
      </c>
      <c r="B772" s="6" t="s">
        <v>1562</v>
      </c>
      <c r="C772" s="6">
        <v>730000</v>
      </c>
      <c r="D772" s="6" t="s">
        <v>1563</v>
      </c>
      <c r="E772" s="6" t="s">
        <v>8</v>
      </c>
      <c r="F772" s="6"/>
      <c r="G772" s="6"/>
      <c r="H772" s="30">
        <v>724791.45</v>
      </c>
      <c r="I772" s="6"/>
      <c r="J772" s="4"/>
    </row>
    <row r="773" spans="1:10" x14ac:dyDescent="0.2">
      <c r="A773" s="5">
        <v>43190</v>
      </c>
      <c r="B773" s="6" t="s">
        <v>1564</v>
      </c>
      <c r="C773" s="6">
        <v>350000</v>
      </c>
      <c r="D773" s="6" t="s">
        <v>1565</v>
      </c>
      <c r="E773" s="6" t="s">
        <v>89</v>
      </c>
      <c r="F773" s="6"/>
      <c r="G773" s="6"/>
      <c r="H773" s="30">
        <v>367836</v>
      </c>
      <c r="I773" s="6"/>
      <c r="J773" s="4"/>
    </row>
    <row r="774" spans="1:10" x14ac:dyDescent="0.2">
      <c r="A774" s="5">
        <v>43190</v>
      </c>
      <c r="B774" s="6" t="s">
        <v>1566</v>
      </c>
      <c r="C774" s="6">
        <v>1400000</v>
      </c>
      <c r="D774" s="6" t="s">
        <v>1567</v>
      </c>
      <c r="E774" s="6" t="s">
        <v>23</v>
      </c>
      <c r="F774" s="6"/>
      <c r="G774" s="6"/>
      <c r="H774" s="30">
        <v>1305024</v>
      </c>
      <c r="I774" s="6"/>
      <c r="J774" s="4"/>
    </row>
    <row r="775" spans="1:10" x14ac:dyDescent="0.2">
      <c r="A775" s="5">
        <v>43190</v>
      </c>
      <c r="B775" s="6" t="s">
        <v>1568</v>
      </c>
      <c r="C775" s="6">
        <v>80000</v>
      </c>
      <c r="D775" s="6" t="s">
        <v>1569</v>
      </c>
      <c r="E775" s="6" t="s">
        <v>23</v>
      </c>
      <c r="F775" s="6"/>
      <c r="G775" s="6"/>
      <c r="H775" s="30">
        <v>82701.52</v>
      </c>
      <c r="I775" s="6"/>
      <c r="J775" s="4"/>
    </row>
    <row r="776" spans="1:10" x14ac:dyDescent="0.2">
      <c r="A776" s="5">
        <v>43190</v>
      </c>
      <c r="B776" s="6" t="s">
        <v>1570</v>
      </c>
      <c r="C776" s="6">
        <v>400000</v>
      </c>
      <c r="D776" s="6" t="s">
        <v>1571</v>
      </c>
      <c r="E776" s="6" t="s">
        <v>23</v>
      </c>
      <c r="F776" s="6"/>
      <c r="G776" s="6"/>
      <c r="H776" s="30">
        <v>487650.4</v>
      </c>
      <c r="I776" s="6"/>
      <c r="J776" s="4"/>
    </row>
    <row r="777" spans="1:10" x14ac:dyDescent="0.2">
      <c r="A777" s="5">
        <v>43190</v>
      </c>
      <c r="B777" s="6" t="s">
        <v>1572</v>
      </c>
      <c r="C777" s="6">
        <v>375000</v>
      </c>
      <c r="D777" s="6" t="s">
        <v>1573</v>
      </c>
      <c r="E777" s="6" t="s">
        <v>8</v>
      </c>
      <c r="F777" s="6"/>
      <c r="G777" s="6"/>
      <c r="H777" s="30">
        <v>364876.13</v>
      </c>
      <c r="I777" s="6"/>
      <c r="J777" s="4"/>
    </row>
    <row r="778" spans="1:10" x14ac:dyDescent="0.2">
      <c r="A778" s="5">
        <v>43190</v>
      </c>
      <c r="B778" s="6" t="s">
        <v>1574</v>
      </c>
      <c r="C778" s="6">
        <v>1050000</v>
      </c>
      <c r="D778" s="6" t="s">
        <v>1575</v>
      </c>
      <c r="E778" s="6" t="s">
        <v>8</v>
      </c>
      <c r="F778" s="6"/>
      <c r="G778" s="6"/>
      <c r="H778" s="30">
        <v>1248689.3999999999</v>
      </c>
      <c r="I778" s="6"/>
      <c r="J778" s="4"/>
    </row>
    <row r="779" spans="1:10" x14ac:dyDescent="0.2">
      <c r="A779" s="5">
        <v>43190</v>
      </c>
      <c r="B779" s="6" t="s">
        <v>1576</v>
      </c>
      <c r="C779" s="6">
        <v>1050000</v>
      </c>
      <c r="D779" s="6" t="s">
        <v>1577</v>
      </c>
      <c r="E779" s="6" t="s">
        <v>8</v>
      </c>
      <c r="F779" s="6"/>
      <c r="G779" s="6"/>
      <c r="H779" s="30">
        <v>1204042.3500000001</v>
      </c>
      <c r="I779" s="6"/>
      <c r="J779" s="4"/>
    </row>
    <row r="780" spans="1:10" x14ac:dyDescent="0.2">
      <c r="A780" s="5">
        <v>43190</v>
      </c>
      <c r="B780" s="6" t="s">
        <v>1578</v>
      </c>
      <c r="C780" s="6">
        <v>770000</v>
      </c>
      <c r="D780" s="6" t="s">
        <v>1579</v>
      </c>
      <c r="E780" s="6" t="s">
        <v>23</v>
      </c>
      <c r="F780" s="6"/>
      <c r="G780" s="6"/>
      <c r="H780" s="30">
        <v>841684.69</v>
      </c>
      <c r="I780" s="6"/>
      <c r="J780" s="4"/>
    </row>
    <row r="781" spans="1:10" x14ac:dyDescent="0.2">
      <c r="A781" s="5">
        <v>43190</v>
      </c>
      <c r="B781" s="6" t="s">
        <v>1580</v>
      </c>
      <c r="C781" s="6">
        <v>1350000</v>
      </c>
      <c r="D781" s="6" t="s">
        <v>1581</v>
      </c>
      <c r="E781" s="6" t="s">
        <v>23</v>
      </c>
      <c r="F781" s="6"/>
      <c r="G781" s="6"/>
      <c r="H781" s="30">
        <v>1770646.5</v>
      </c>
      <c r="I781" s="6"/>
      <c r="J781" s="4"/>
    </row>
    <row r="782" spans="1:10" x14ac:dyDescent="0.2">
      <c r="A782" s="5">
        <v>43190</v>
      </c>
      <c r="B782" s="6" t="s">
        <v>1582</v>
      </c>
      <c r="C782" s="6">
        <v>800000</v>
      </c>
      <c r="D782" s="6" t="s">
        <v>1583</v>
      </c>
      <c r="E782" s="6" t="s">
        <v>89</v>
      </c>
      <c r="F782" s="6"/>
      <c r="G782" s="6"/>
      <c r="H782" s="30">
        <v>787928</v>
      </c>
      <c r="I782" s="6"/>
      <c r="J782" s="4"/>
    </row>
    <row r="783" spans="1:10" x14ac:dyDescent="0.2">
      <c r="A783" s="5">
        <v>43190</v>
      </c>
      <c r="B783" s="6" t="s">
        <v>1584</v>
      </c>
      <c r="C783" s="6">
        <v>770000</v>
      </c>
      <c r="D783" s="6" t="s">
        <v>1585</v>
      </c>
      <c r="E783" s="6" t="s">
        <v>89</v>
      </c>
      <c r="F783" s="6"/>
      <c r="G783" s="6"/>
      <c r="H783" s="30">
        <v>756754.46</v>
      </c>
      <c r="I783" s="6"/>
      <c r="J783" s="4"/>
    </row>
    <row r="784" spans="1:10" x14ac:dyDescent="0.2">
      <c r="A784" s="5">
        <v>43190</v>
      </c>
      <c r="B784" s="6" t="s">
        <v>1586</v>
      </c>
      <c r="C784" s="6">
        <v>622544.34</v>
      </c>
      <c r="D784" s="6" t="s">
        <v>1587</v>
      </c>
      <c r="E784" s="6" t="s">
        <v>23</v>
      </c>
      <c r="F784" s="6"/>
      <c r="G784" s="6"/>
      <c r="H784" s="30">
        <v>764905.29</v>
      </c>
      <c r="I784" s="6"/>
      <c r="J784" s="4"/>
    </row>
    <row r="785" spans="1:10" x14ac:dyDescent="0.2">
      <c r="A785" s="5">
        <v>43190</v>
      </c>
      <c r="B785" s="6" t="s">
        <v>1588</v>
      </c>
      <c r="C785" s="6">
        <v>660000</v>
      </c>
      <c r="D785" s="6" t="s">
        <v>1589</v>
      </c>
      <c r="E785" s="6" t="s">
        <v>23</v>
      </c>
      <c r="F785" s="6"/>
      <c r="G785" s="6"/>
      <c r="H785" s="30">
        <v>670678.80000000005</v>
      </c>
      <c r="I785" s="6"/>
      <c r="J785" s="4"/>
    </row>
    <row r="786" spans="1:10" x14ac:dyDescent="0.2">
      <c r="A786" s="5">
        <v>43190</v>
      </c>
      <c r="B786" s="6" t="s">
        <v>1590</v>
      </c>
      <c r="C786" s="6">
        <v>575000</v>
      </c>
      <c r="D786" s="6" t="s">
        <v>1591</v>
      </c>
      <c r="E786" s="6" t="s">
        <v>23</v>
      </c>
      <c r="F786" s="6"/>
      <c r="G786" s="6"/>
      <c r="H786" s="30">
        <v>716760.5</v>
      </c>
      <c r="I786" s="6"/>
      <c r="J786" s="4"/>
    </row>
    <row r="787" spans="1:10" x14ac:dyDescent="0.2">
      <c r="A787" s="5">
        <v>43190</v>
      </c>
      <c r="B787" s="6" t="s">
        <v>1592</v>
      </c>
      <c r="C787" s="6">
        <v>1517418.84</v>
      </c>
      <c r="D787" s="6" t="s">
        <v>1593</v>
      </c>
      <c r="E787" s="6" t="s">
        <v>23</v>
      </c>
      <c r="F787" s="6"/>
      <c r="G787" s="6"/>
      <c r="H787" s="30">
        <v>1644247.74</v>
      </c>
      <c r="I787" s="6"/>
      <c r="J787" s="4"/>
    </row>
    <row r="788" spans="1:10" x14ac:dyDescent="0.2">
      <c r="A788" s="5">
        <v>43190</v>
      </c>
      <c r="B788" s="6" t="s">
        <v>1594</v>
      </c>
      <c r="C788" s="6">
        <v>1800000</v>
      </c>
      <c r="D788" s="6" t="s">
        <v>1595</v>
      </c>
      <c r="E788" s="6" t="s">
        <v>23</v>
      </c>
      <c r="F788" s="6"/>
      <c r="G788" s="6"/>
      <c r="H788" s="30">
        <v>1858224.6</v>
      </c>
      <c r="I788" s="6"/>
      <c r="J788" s="4"/>
    </row>
    <row r="789" spans="1:10" x14ac:dyDescent="0.2">
      <c r="A789" s="5">
        <v>43190</v>
      </c>
      <c r="B789" s="6" t="s">
        <v>1596</v>
      </c>
      <c r="C789" s="6">
        <v>500000</v>
      </c>
      <c r="D789" s="6" t="s">
        <v>1597</v>
      </c>
      <c r="E789" s="6" t="s">
        <v>23</v>
      </c>
      <c r="F789" s="6"/>
      <c r="G789" s="6"/>
      <c r="H789" s="30">
        <v>657924</v>
      </c>
      <c r="I789" s="6"/>
      <c r="J789" s="4"/>
    </row>
    <row r="790" spans="1:10" x14ac:dyDescent="0.2">
      <c r="A790" s="5">
        <v>43190</v>
      </c>
      <c r="B790" s="6" t="s">
        <v>1598</v>
      </c>
      <c r="C790" s="6">
        <v>350000</v>
      </c>
      <c r="D790" s="6" t="s">
        <v>1599</v>
      </c>
      <c r="E790" s="6" t="s">
        <v>23</v>
      </c>
      <c r="F790" s="6"/>
      <c r="G790" s="6"/>
      <c r="H790" s="30">
        <v>406685.3</v>
      </c>
      <c r="I790" s="6"/>
      <c r="J790" s="4"/>
    </row>
    <row r="791" spans="1:10" x14ac:dyDescent="0.2">
      <c r="A791" s="5">
        <v>43190</v>
      </c>
      <c r="B791" s="6" t="s">
        <v>1600</v>
      </c>
      <c r="C791" s="6">
        <v>1500000</v>
      </c>
      <c r="D791" s="6" t="s">
        <v>1601</v>
      </c>
      <c r="E791" s="6" t="s">
        <v>23</v>
      </c>
      <c r="F791" s="6"/>
      <c r="G791" s="6"/>
      <c r="H791" s="30">
        <v>1557637.5</v>
      </c>
      <c r="I791" s="6"/>
      <c r="J791" s="4"/>
    </row>
    <row r="792" spans="1:10" x14ac:dyDescent="0.2">
      <c r="A792" s="5">
        <v>43190</v>
      </c>
      <c r="B792" s="6" t="s">
        <v>1602</v>
      </c>
      <c r="C792" s="6">
        <v>650000</v>
      </c>
      <c r="D792" s="6" t="s">
        <v>1603</v>
      </c>
      <c r="E792" s="6" t="s">
        <v>23</v>
      </c>
      <c r="F792" s="6"/>
      <c r="G792" s="6"/>
      <c r="H792" s="30">
        <v>773473.35</v>
      </c>
      <c r="I792" s="6"/>
      <c r="J792" s="4"/>
    </row>
    <row r="793" spans="1:10" x14ac:dyDescent="0.2">
      <c r="A793" s="5">
        <v>43190</v>
      </c>
      <c r="B793" s="6" t="s">
        <v>1604</v>
      </c>
      <c r="C793" s="6">
        <v>1450000</v>
      </c>
      <c r="D793" s="6" t="s">
        <v>1605</v>
      </c>
      <c r="E793" s="6" t="s">
        <v>57</v>
      </c>
      <c r="F793" s="6"/>
      <c r="G793" s="6"/>
      <c r="H793" s="30">
        <v>1660453</v>
      </c>
      <c r="I793" s="6"/>
      <c r="J793" s="4"/>
    </row>
    <row r="794" spans="1:10" x14ac:dyDescent="0.2">
      <c r="A794" s="5">
        <v>43190</v>
      </c>
      <c r="B794" s="6" t="s">
        <v>1606</v>
      </c>
      <c r="C794" s="6">
        <v>1500000</v>
      </c>
      <c r="D794" s="6" t="s">
        <v>1607</v>
      </c>
      <c r="E794" s="6" t="s">
        <v>23</v>
      </c>
      <c r="F794" s="6"/>
      <c r="G794" s="6"/>
      <c r="H794" s="30">
        <v>1560000</v>
      </c>
      <c r="I794" s="6"/>
      <c r="J794" s="4"/>
    </row>
    <row r="795" spans="1:10" x14ac:dyDescent="0.2">
      <c r="A795" s="5">
        <v>43190</v>
      </c>
      <c r="B795" s="6" t="s">
        <v>1608</v>
      </c>
      <c r="C795" s="6">
        <v>250000</v>
      </c>
      <c r="D795" s="6" t="s">
        <v>1609</v>
      </c>
      <c r="E795" s="6" t="s">
        <v>23</v>
      </c>
      <c r="F795" s="6"/>
      <c r="G795" s="6"/>
      <c r="H795" s="30">
        <v>308733.25</v>
      </c>
      <c r="I795" s="6"/>
      <c r="J795" s="4"/>
    </row>
    <row r="796" spans="1:10" x14ac:dyDescent="0.2">
      <c r="A796" s="5">
        <v>43190</v>
      </c>
      <c r="B796" s="6" t="s">
        <v>1610</v>
      </c>
      <c r="C796" s="6">
        <v>1311750</v>
      </c>
      <c r="D796" s="6" t="s">
        <v>1611</v>
      </c>
      <c r="E796" s="6" t="s">
        <v>23</v>
      </c>
      <c r="F796" s="6"/>
      <c r="G796" s="6"/>
      <c r="H796" s="30">
        <v>1697017.53</v>
      </c>
      <c r="I796" s="6"/>
      <c r="J796" s="4"/>
    </row>
    <row r="797" spans="1:10" x14ac:dyDescent="0.2">
      <c r="A797" s="5">
        <v>43190</v>
      </c>
      <c r="B797" s="6" t="s">
        <v>1612</v>
      </c>
      <c r="C797" s="6">
        <v>250000</v>
      </c>
      <c r="D797" s="6" t="s">
        <v>1613</v>
      </c>
      <c r="E797" s="6" t="s">
        <v>23</v>
      </c>
      <c r="F797" s="6"/>
      <c r="G797" s="6"/>
      <c r="H797" s="30">
        <v>303284.5</v>
      </c>
      <c r="I797" s="6"/>
      <c r="J797" s="4"/>
    </row>
    <row r="798" spans="1:10" x14ac:dyDescent="0.2">
      <c r="A798" s="5">
        <v>43190</v>
      </c>
      <c r="B798" s="6" t="s">
        <v>1614</v>
      </c>
      <c r="C798" s="6">
        <v>1300000</v>
      </c>
      <c r="D798" s="6" t="s">
        <v>1615</v>
      </c>
      <c r="E798" s="6" t="s">
        <v>23</v>
      </c>
      <c r="F798" s="6"/>
      <c r="G798" s="6"/>
      <c r="H798" s="30">
        <v>1262427.3999999999</v>
      </c>
      <c r="I798" s="6"/>
      <c r="J798" s="4"/>
    </row>
    <row r="799" spans="1:10" x14ac:dyDescent="0.2">
      <c r="A799" s="5">
        <v>43190</v>
      </c>
      <c r="B799" s="6" t="s">
        <v>1616</v>
      </c>
      <c r="C799" s="6">
        <v>124127</v>
      </c>
      <c r="D799" s="6" t="s">
        <v>1617</v>
      </c>
      <c r="E799" s="6" t="s">
        <v>23</v>
      </c>
      <c r="F799" s="6"/>
      <c r="G799" s="6"/>
      <c r="H799" s="30">
        <v>197176.98</v>
      </c>
      <c r="I799" s="6"/>
      <c r="J799" s="4"/>
    </row>
    <row r="800" spans="1:10" x14ac:dyDescent="0.2">
      <c r="A800" s="5">
        <v>43190</v>
      </c>
      <c r="B800" s="6" t="s">
        <v>1618</v>
      </c>
      <c r="C800" s="6">
        <v>908964.01</v>
      </c>
      <c r="D800" s="6" t="s">
        <v>1619</v>
      </c>
      <c r="E800" s="6" t="s">
        <v>23</v>
      </c>
      <c r="F800" s="6"/>
      <c r="G800" s="6"/>
      <c r="H800" s="30">
        <v>1059457.55</v>
      </c>
      <c r="I800" s="6"/>
      <c r="J800" s="4"/>
    </row>
    <row r="801" spans="1:10" x14ac:dyDescent="0.2">
      <c r="A801" s="5">
        <v>43190</v>
      </c>
      <c r="B801" s="6" t="s">
        <v>1620</v>
      </c>
      <c r="C801" s="6">
        <v>1170000</v>
      </c>
      <c r="D801" s="6" t="s">
        <v>1621</v>
      </c>
      <c r="E801" s="6" t="s">
        <v>23</v>
      </c>
      <c r="F801" s="6"/>
      <c r="G801" s="6"/>
      <c r="H801" s="30">
        <v>1471464.54</v>
      </c>
      <c r="I801" s="6"/>
      <c r="J801" s="4"/>
    </row>
    <row r="802" spans="1:10" x14ac:dyDescent="0.2">
      <c r="A802" s="5">
        <v>43190</v>
      </c>
      <c r="B802" s="6" t="s">
        <v>1622</v>
      </c>
      <c r="C802" s="6">
        <v>400000</v>
      </c>
      <c r="D802" s="6" t="s">
        <v>1623</v>
      </c>
      <c r="E802" s="6" t="s">
        <v>23</v>
      </c>
      <c r="F802" s="6"/>
      <c r="G802" s="6"/>
      <c r="H802" s="30">
        <v>455695.6</v>
      </c>
      <c r="I802" s="6"/>
      <c r="J802" s="4"/>
    </row>
    <row r="803" spans="1:10" x14ac:dyDescent="0.2">
      <c r="A803" s="5">
        <v>43190</v>
      </c>
      <c r="B803" s="6" t="s">
        <v>1624</v>
      </c>
      <c r="C803" s="6">
        <v>800000</v>
      </c>
      <c r="D803" s="6" t="s">
        <v>1625</v>
      </c>
      <c r="E803" s="6" t="s">
        <v>23</v>
      </c>
      <c r="F803" s="6"/>
      <c r="G803" s="6"/>
      <c r="H803" s="30">
        <v>1185536</v>
      </c>
      <c r="I803" s="6"/>
      <c r="J803" s="4"/>
    </row>
    <row r="804" spans="1:10" x14ac:dyDescent="0.2">
      <c r="A804" s="5">
        <v>43190</v>
      </c>
      <c r="B804" s="6" t="s">
        <v>1626</v>
      </c>
      <c r="C804" s="6">
        <v>510000</v>
      </c>
      <c r="D804" s="6" t="s">
        <v>1627</v>
      </c>
      <c r="E804" s="6" t="s">
        <v>23</v>
      </c>
      <c r="F804" s="6"/>
      <c r="G804" s="6"/>
      <c r="H804" s="30">
        <v>554076.75</v>
      </c>
      <c r="I804" s="6"/>
      <c r="J804" s="4"/>
    </row>
    <row r="805" spans="1:10" x14ac:dyDescent="0.2">
      <c r="A805" s="5">
        <v>43190</v>
      </c>
      <c r="B805" s="6" t="s">
        <v>1628</v>
      </c>
      <c r="C805" s="6">
        <v>500000</v>
      </c>
      <c r="D805" s="6" t="s">
        <v>1629</v>
      </c>
      <c r="E805" s="6" t="s">
        <v>23</v>
      </c>
      <c r="F805" s="6"/>
      <c r="G805" s="6"/>
      <c r="H805" s="30">
        <v>595200</v>
      </c>
      <c r="I805" s="6"/>
      <c r="J805" s="4"/>
    </row>
    <row r="806" spans="1:10" x14ac:dyDescent="0.2">
      <c r="A806" s="5">
        <v>43190</v>
      </c>
      <c r="B806" s="6" t="s">
        <v>1630</v>
      </c>
      <c r="C806" s="6">
        <v>600000</v>
      </c>
      <c r="D806" s="6" t="s">
        <v>1631</v>
      </c>
      <c r="E806" s="6" t="s">
        <v>23</v>
      </c>
      <c r="F806" s="6"/>
      <c r="G806" s="6"/>
      <c r="H806" s="30">
        <v>854318.4</v>
      </c>
      <c r="I806" s="6"/>
      <c r="J806" s="4"/>
    </row>
    <row r="807" spans="1:10" x14ac:dyDescent="0.2">
      <c r="A807" s="5">
        <v>43190</v>
      </c>
      <c r="B807" s="6" t="s">
        <v>1632</v>
      </c>
      <c r="C807" s="6">
        <v>600000</v>
      </c>
      <c r="D807" s="6" t="s">
        <v>1633</v>
      </c>
      <c r="E807" s="6" t="s">
        <v>23</v>
      </c>
      <c r="F807" s="6"/>
      <c r="G807" s="6"/>
      <c r="H807" s="30">
        <v>641250</v>
      </c>
      <c r="I807" s="6"/>
      <c r="J807" s="4"/>
    </row>
    <row r="808" spans="1:10" x14ac:dyDescent="0.2">
      <c r="A808" s="5">
        <v>43190</v>
      </c>
      <c r="B808" s="6" t="s">
        <v>1634</v>
      </c>
      <c r="C808" s="6">
        <v>400000</v>
      </c>
      <c r="D808" s="6" t="s">
        <v>1635</v>
      </c>
      <c r="E808" s="6" t="s">
        <v>350</v>
      </c>
      <c r="F808" s="6"/>
      <c r="G808" s="6"/>
      <c r="H808" s="30">
        <v>509392.8</v>
      </c>
      <c r="I808" s="6"/>
      <c r="J808" s="4"/>
    </row>
    <row r="809" spans="1:10" x14ac:dyDescent="0.2">
      <c r="A809" s="5">
        <v>43190</v>
      </c>
      <c r="B809" s="6" t="s">
        <v>1636</v>
      </c>
      <c r="C809" s="6">
        <v>650000</v>
      </c>
      <c r="D809" s="6" t="s">
        <v>1637</v>
      </c>
      <c r="E809" s="6" t="s">
        <v>29</v>
      </c>
      <c r="F809" s="6"/>
      <c r="G809" s="6"/>
      <c r="H809" s="30">
        <v>690443</v>
      </c>
      <c r="I809" s="6"/>
      <c r="J809" s="4"/>
    </row>
    <row r="810" spans="1:10" x14ac:dyDescent="0.2">
      <c r="A810" s="5">
        <v>43190</v>
      </c>
      <c r="B810" s="6" t="s">
        <v>1638</v>
      </c>
      <c r="C810" s="6">
        <v>757988.21</v>
      </c>
      <c r="D810" s="6" t="s">
        <v>1639</v>
      </c>
      <c r="E810" s="6" t="s">
        <v>23</v>
      </c>
      <c r="F810" s="6"/>
      <c r="G810" s="6"/>
      <c r="H810" s="30">
        <v>954959.03</v>
      </c>
      <c r="I810" s="6"/>
      <c r="J810" s="4"/>
    </row>
    <row r="811" spans="1:10" x14ac:dyDescent="0.2">
      <c r="A811" s="5">
        <v>43190</v>
      </c>
      <c r="B811" s="6" t="s">
        <v>1640</v>
      </c>
      <c r="C811" s="6">
        <v>938000</v>
      </c>
      <c r="D811" s="6" t="s">
        <v>1641</v>
      </c>
      <c r="E811" s="6" t="s">
        <v>23</v>
      </c>
      <c r="F811" s="6"/>
      <c r="G811" s="6"/>
      <c r="H811" s="30">
        <v>1146154.3899999999</v>
      </c>
      <c r="I811" s="6"/>
      <c r="J811" s="4"/>
    </row>
    <row r="812" spans="1:10" x14ac:dyDescent="0.2">
      <c r="A812" s="5">
        <v>43190</v>
      </c>
      <c r="B812" s="6" t="s">
        <v>1642</v>
      </c>
      <c r="C812" s="6">
        <v>800000</v>
      </c>
      <c r="D812" s="6" t="s">
        <v>1643</v>
      </c>
      <c r="E812" s="6" t="s">
        <v>23</v>
      </c>
      <c r="F812" s="6"/>
      <c r="G812" s="6"/>
      <c r="H812" s="30">
        <v>781970.32</v>
      </c>
      <c r="I812" s="6"/>
      <c r="J812" s="4"/>
    </row>
    <row r="813" spans="1:10" x14ac:dyDescent="0.2">
      <c r="A813" s="5">
        <v>43190</v>
      </c>
      <c r="B813" s="6" t="s">
        <v>1644</v>
      </c>
      <c r="C813" s="6">
        <v>129363.5</v>
      </c>
      <c r="D813" s="6" t="s">
        <v>1645</v>
      </c>
      <c r="E813" s="6" t="s">
        <v>23</v>
      </c>
      <c r="F813" s="6"/>
      <c r="G813" s="6"/>
      <c r="H813" s="30">
        <v>130897.23</v>
      </c>
      <c r="I813" s="6"/>
      <c r="J813" s="4"/>
    </row>
    <row r="814" spans="1:10" x14ac:dyDescent="0.2">
      <c r="A814" s="5">
        <v>43190</v>
      </c>
      <c r="B814" s="6" t="s">
        <v>1646</v>
      </c>
      <c r="C814" s="6">
        <v>228706.67</v>
      </c>
      <c r="D814" s="6" t="s">
        <v>1647</v>
      </c>
      <c r="E814" s="6" t="s">
        <v>23</v>
      </c>
      <c r="F814" s="6"/>
      <c r="G814" s="6"/>
      <c r="H814" s="30">
        <v>232592.85</v>
      </c>
      <c r="I814" s="31">
        <f>SUM(H499:H814)</f>
        <v>314681219.21999997</v>
      </c>
      <c r="J814" s="4"/>
    </row>
    <row r="815" spans="1:10" x14ac:dyDescent="0.2">
      <c r="A815" s="5"/>
      <c r="B815" s="6"/>
      <c r="C815" s="6"/>
      <c r="D815" s="6"/>
      <c r="E815" s="6"/>
      <c r="F815" s="6"/>
      <c r="G815" s="6"/>
      <c r="H815" s="6"/>
      <c r="I815" s="6"/>
      <c r="J815" s="4"/>
    </row>
    <row r="816" spans="1:10" x14ac:dyDescent="0.2">
      <c r="A816" s="32"/>
      <c r="B816" s="15" t="s">
        <v>1648</v>
      </c>
      <c r="C816" s="33"/>
      <c r="D816" s="34"/>
      <c r="E816" s="34"/>
      <c r="F816" s="34"/>
      <c r="G816" s="34"/>
      <c r="H816" s="33"/>
      <c r="I816" s="33"/>
      <c r="J816" s="33"/>
    </row>
    <row r="817" spans="1:10" x14ac:dyDescent="0.2">
      <c r="A817" s="5">
        <v>43190</v>
      </c>
      <c r="B817" s="6" t="s">
        <v>1649</v>
      </c>
      <c r="C817" s="6">
        <v>6627090.7800000003</v>
      </c>
      <c r="D817" s="6" t="s">
        <v>1650</v>
      </c>
      <c r="E817" s="6" t="s">
        <v>496</v>
      </c>
      <c r="F817" s="6"/>
      <c r="G817" s="6"/>
      <c r="H817" s="30">
        <v>7998898.5700000003</v>
      </c>
      <c r="I817" s="6"/>
      <c r="J817" s="4"/>
    </row>
    <row r="818" spans="1:10" x14ac:dyDescent="0.2">
      <c r="A818" s="5">
        <v>43190</v>
      </c>
      <c r="B818" s="6" t="s">
        <v>1651</v>
      </c>
      <c r="C818" s="6">
        <v>276084116.69999999</v>
      </c>
      <c r="D818" s="6" t="s">
        <v>1652</v>
      </c>
      <c r="E818" s="6" t="s">
        <v>23</v>
      </c>
      <c r="F818" s="6"/>
      <c r="G818" s="6"/>
      <c r="H818" s="30">
        <v>319401714.60000002</v>
      </c>
      <c r="I818" s="6"/>
      <c r="J818" s="4"/>
    </row>
    <row r="819" spans="1:10" x14ac:dyDescent="0.2">
      <c r="A819" s="5">
        <v>43190</v>
      </c>
      <c r="B819" s="6" t="s">
        <v>1653</v>
      </c>
      <c r="C819" s="6">
        <v>24095000.309999999</v>
      </c>
      <c r="D819" s="6" t="s">
        <v>1654</v>
      </c>
      <c r="E819" s="6" t="s">
        <v>1011</v>
      </c>
      <c r="F819" s="6"/>
      <c r="G819" s="6"/>
      <c r="H819" s="30">
        <v>276102199</v>
      </c>
      <c r="I819" s="31">
        <f>SUM(H817:H819)</f>
        <v>603502812.17000008</v>
      </c>
      <c r="J819" s="4"/>
    </row>
    <row r="820" spans="1:10" x14ac:dyDescent="0.2">
      <c r="A820" s="5"/>
      <c r="B820" s="6"/>
      <c r="C820" s="6"/>
      <c r="D820" s="6"/>
      <c r="E820" s="6"/>
      <c r="F820" s="6"/>
      <c r="G820" s="6"/>
      <c r="H820" s="6"/>
      <c r="I820" s="6"/>
      <c r="J820" s="4"/>
    </row>
    <row r="821" spans="1:10" x14ac:dyDescent="0.2">
      <c r="A821" s="32"/>
      <c r="B821" s="15" t="s">
        <v>1655</v>
      </c>
      <c r="C821" s="33"/>
      <c r="D821" s="34"/>
      <c r="E821" s="34"/>
      <c r="F821" s="34"/>
      <c r="G821" s="34"/>
      <c r="H821" s="33"/>
      <c r="I821" s="33"/>
      <c r="J821" s="33"/>
    </row>
    <row r="822" spans="1:10" x14ac:dyDescent="0.2">
      <c r="A822" s="5">
        <v>43190</v>
      </c>
      <c r="B822" s="6" t="s">
        <v>1656</v>
      </c>
      <c r="C822" s="6">
        <v>10996000</v>
      </c>
      <c r="D822" s="6" t="s">
        <v>1657</v>
      </c>
      <c r="E822" s="6" t="s">
        <v>23</v>
      </c>
      <c r="F822" s="6"/>
      <c r="G822" s="6"/>
      <c r="H822" s="30">
        <v>18867403.469999999</v>
      </c>
      <c r="I822" s="6"/>
      <c r="J822" s="4"/>
    </row>
    <row r="823" spans="1:10" x14ac:dyDescent="0.2">
      <c r="A823" s="5">
        <v>43190</v>
      </c>
      <c r="B823" s="6" t="s">
        <v>1658</v>
      </c>
      <c r="C823" s="6">
        <v>4000000</v>
      </c>
      <c r="D823" s="6" t="s">
        <v>1659</v>
      </c>
      <c r="E823" s="6" t="s">
        <v>23</v>
      </c>
      <c r="F823" s="6"/>
      <c r="G823" s="6"/>
      <c r="H823" s="30">
        <v>8131625.0999999996</v>
      </c>
      <c r="I823" s="6"/>
      <c r="J823" s="4"/>
    </row>
    <row r="824" spans="1:10" x14ac:dyDescent="0.2">
      <c r="A824" s="5">
        <v>43190</v>
      </c>
      <c r="B824" s="6" t="s">
        <v>1660</v>
      </c>
      <c r="C824" s="6">
        <v>7585092</v>
      </c>
      <c r="D824" s="6" t="s">
        <v>1661</v>
      </c>
      <c r="E824" s="6" t="s">
        <v>23</v>
      </c>
      <c r="F824" s="6"/>
      <c r="G824" s="6"/>
      <c r="H824" s="30">
        <v>27387628.219999999</v>
      </c>
      <c r="I824" s="6"/>
      <c r="J824" s="4"/>
    </row>
    <row r="825" spans="1:10" x14ac:dyDescent="0.2">
      <c r="A825" s="5">
        <v>43190</v>
      </c>
      <c r="B825" s="6" t="s">
        <v>1662</v>
      </c>
      <c r="C825" s="6">
        <v>5410000</v>
      </c>
      <c r="D825" s="6" t="s">
        <v>1663</v>
      </c>
      <c r="E825" s="6" t="s">
        <v>23</v>
      </c>
      <c r="F825" s="6"/>
      <c r="G825" s="6"/>
      <c r="H825" s="30">
        <v>13239901.17</v>
      </c>
      <c r="I825" s="6"/>
      <c r="J825" s="4"/>
    </row>
    <row r="826" spans="1:10" x14ac:dyDescent="0.2">
      <c r="A826" s="5">
        <v>43190</v>
      </c>
      <c r="B826" s="6" t="s">
        <v>1664</v>
      </c>
      <c r="C826" s="6">
        <v>9385000</v>
      </c>
      <c r="D826" s="6" t="s">
        <v>1665</v>
      </c>
      <c r="E826" s="6" t="s">
        <v>23</v>
      </c>
      <c r="F826" s="6"/>
      <c r="G826" s="6"/>
      <c r="H826" s="30">
        <v>25306573.539999999</v>
      </c>
      <c r="I826" s="6"/>
      <c r="J826" s="4"/>
    </row>
    <row r="827" spans="1:10" x14ac:dyDescent="0.2">
      <c r="A827" s="5">
        <v>43190</v>
      </c>
      <c r="B827" s="6" t="s">
        <v>1666</v>
      </c>
      <c r="C827" s="6">
        <v>3907000</v>
      </c>
      <c r="D827" s="6" t="s">
        <v>1667</v>
      </c>
      <c r="E827" s="6" t="s">
        <v>23</v>
      </c>
      <c r="F827" s="6"/>
      <c r="G827" s="6"/>
      <c r="H827" s="30">
        <v>6643310.9900000002</v>
      </c>
      <c r="I827" s="6"/>
      <c r="J827" s="4"/>
    </row>
    <row r="828" spans="1:10" x14ac:dyDescent="0.2">
      <c r="A828" s="5">
        <v>43190</v>
      </c>
      <c r="B828" s="6" t="s">
        <v>1668</v>
      </c>
      <c r="C828" s="6">
        <v>9646000</v>
      </c>
      <c r="D828" s="6" t="s">
        <v>1669</v>
      </c>
      <c r="E828" s="6" t="s">
        <v>23</v>
      </c>
      <c r="F828" s="6"/>
      <c r="G828" s="6"/>
      <c r="H828" s="30">
        <v>21848892.030000001</v>
      </c>
      <c r="I828" s="6"/>
      <c r="J828" s="4"/>
    </row>
    <row r="829" spans="1:10" x14ac:dyDescent="0.2">
      <c r="A829" s="5">
        <v>43190</v>
      </c>
      <c r="B829" s="6" t="s">
        <v>1670</v>
      </c>
      <c r="C829" s="6">
        <v>9359000</v>
      </c>
      <c r="D829" s="6" t="s">
        <v>1671</v>
      </c>
      <c r="E829" s="6" t="s">
        <v>23</v>
      </c>
      <c r="F829" s="6"/>
      <c r="G829" s="6"/>
      <c r="H829" s="30">
        <v>19892545.18</v>
      </c>
      <c r="I829" s="6"/>
      <c r="J829" s="4"/>
    </row>
    <row r="830" spans="1:10" x14ac:dyDescent="0.2">
      <c r="A830" s="5">
        <v>43190</v>
      </c>
      <c r="B830" s="6" t="s">
        <v>1672</v>
      </c>
      <c r="C830" s="6">
        <v>10533857</v>
      </c>
      <c r="D830" s="6" t="s">
        <v>1673</v>
      </c>
      <c r="E830" s="6" t="s">
        <v>23</v>
      </c>
      <c r="F830" s="6"/>
      <c r="G830" s="6"/>
      <c r="H830" s="30">
        <v>21688251.890000001</v>
      </c>
      <c r="I830" s="6"/>
      <c r="J830" s="4"/>
    </row>
    <row r="831" spans="1:10" x14ac:dyDescent="0.2">
      <c r="A831" s="5">
        <v>43190</v>
      </c>
      <c r="B831" s="6" t="s">
        <v>1674</v>
      </c>
      <c r="C831" s="6">
        <v>9285975</v>
      </c>
      <c r="D831" s="6" t="s">
        <v>1675</v>
      </c>
      <c r="E831" s="6" t="s">
        <v>23</v>
      </c>
      <c r="F831" s="6"/>
      <c r="G831" s="6"/>
      <c r="H831" s="30">
        <v>20641096.66</v>
      </c>
      <c r="I831" s="6"/>
      <c r="J831" s="4"/>
    </row>
    <row r="832" spans="1:10" x14ac:dyDescent="0.2">
      <c r="A832" s="5">
        <v>43190</v>
      </c>
      <c r="B832" s="6" t="s">
        <v>1676</v>
      </c>
      <c r="C832" s="6">
        <v>8798000</v>
      </c>
      <c r="D832" s="6" t="s">
        <v>1677</v>
      </c>
      <c r="E832" s="6" t="s">
        <v>23</v>
      </c>
      <c r="F832" s="6"/>
      <c r="G832" s="6"/>
      <c r="H832" s="30">
        <v>22386536.800000001</v>
      </c>
      <c r="I832" s="6"/>
      <c r="J832" s="4"/>
    </row>
    <row r="833" spans="1:10" x14ac:dyDescent="0.2">
      <c r="A833" s="5">
        <v>43190</v>
      </c>
      <c r="B833" s="6" t="s">
        <v>1678</v>
      </c>
      <c r="C833" s="6">
        <v>8100000</v>
      </c>
      <c r="D833" s="6" t="s">
        <v>1679</v>
      </c>
      <c r="E833" s="6" t="s">
        <v>23</v>
      </c>
      <c r="F833" s="6"/>
      <c r="G833" s="6"/>
      <c r="H833" s="30">
        <v>17513348.370000001</v>
      </c>
      <c r="I833" s="6"/>
      <c r="J833" s="4"/>
    </row>
    <row r="834" spans="1:10" x14ac:dyDescent="0.2">
      <c r="A834" s="5">
        <v>43190</v>
      </c>
      <c r="B834" s="6" t="s">
        <v>1680</v>
      </c>
      <c r="C834" s="6">
        <v>10057000</v>
      </c>
      <c r="D834" s="6" t="s">
        <v>1681</v>
      </c>
      <c r="E834" s="6" t="s">
        <v>23</v>
      </c>
      <c r="F834" s="6"/>
      <c r="G834" s="6"/>
      <c r="H834" s="30">
        <v>17533579.289999999</v>
      </c>
      <c r="I834" s="6"/>
      <c r="J834" s="4"/>
    </row>
    <row r="835" spans="1:10" x14ac:dyDescent="0.2">
      <c r="A835" s="5">
        <v>43190</v>
      </c>
      <c r="B835" s="6" t="s">
        <v>1682</v>
      </c>
      <c r="C835" s="6">
        <v>6874000</v>
      </c>
      <c r="D835" s="6" t="s">
        <v>1683</v>
      </c>
      <c r="E835" s="6" t="s">
        <v>23</v>
      </c>
      <c r="F835" s="6"/>
      <c r="G835" s="6"/>
      <c r="H835" s="30">
        <v>18476143.420000002</v>
      </c>
      <c r="I835" s="6"/>
      <c r="J835" s="4"/>
    </row>
    <row r="836" spans="1:10" x14ac:dyDescent="0.2">
      <c r="A836" s="5">
        <v>43190</v>
      </c>
      <c r="B836" s="6" t="s">
        <v>1684</v>
      </c>
      <c r="C836" s="6">
        <v>9275610</v>
      </c>
      <c r="D836" s="6" t="s">
        <v>1685</v>
      </c>
      <c r="E836" s="6" t="s">
        <v>23</v>
      </c>
      <c r="F836" s="6"/>
      <c r="G836" s="6"/>
      <c r="H836" s="30">
        <v>25245083.190000001</v>
      </c>
      <c r="I836" s="6"/>
      <c r="J836" s="4"/>
    </row>
    <row r="837" spans="1:10" x14ac:dyDescent="0.2">
      <c r="A837" s="5">
        <v>43190</v>
      </c>
      <c r="B837" s="6" t="s">
        <v>1686</v>
      </c>
      <c r="C837" s="6">
        <v>9194000</v>
      </c>
      <c r="D837" s="6" t="s">
        <v>1687</v>
      </c>
      <c r="E837" s="6" t="s">
        <v>23</v>
      </c>
      <c r="F837" s="6"/>
      <c r="G837" s="6"/>
      <c r="H837" s="30">
        <v>22703351.739999998</v>
      </c>
      <c r="I837" s="6"/>
      <c r="J837" s="4"/>
    </row>
    <row r="838" spans="1:10" x14ac:dyDescent="0.2">
      <c r="A838" s="5">
        <v>43190</v>
      </c>
      <c r="B838" s="6" t="s">
        <v>1688</v>
      </c>
      <c r="C838" s="6">
        <v>6402000</v>
      </c>
      <c r="D838" s="6" t="s">
        <v>1689</v>
      </c>
      <c r="E838" s="6" t="s">
        <v>23</v>
      </c>
      <c r="F838" s="6"/>
      <c r="G838" s="6"/>
      <c r="H838" s="30">
        <v>9501836.2400000002</v>
      </c>
      <c r="I838" s="6"/>
      <c r="J838" s="4"/>
    </row>
    <row r="839" spans="1:10" x14ac:dyDescent="0.2">
      <c r="A839" s="5">
        <v>43190</v>
      </c>
      <c r="B839" s="6" t="s">
        <v>1690</v>
      </c>
      <c r="C839" s="6">
        <v>11505369</v>
      </c>
      <c r="D839" s="6" t="s">
        <v>1691</v>
      </c>
      <c r="E839" s="6" t="s">
        <v>23</v>
      </c>
      <c r="F839" s="6"/>
      <c r="G839" s="6"/>
      <c r="H839" s="30">
        <v>20726979.870000001</v>
      </c>
      <c r="I839" s="31">
        <f>SUM(H822:H839)</f>
        <v>337734087.17000002</v>
      </c>
      <c r="J839" s="4"/>
    </row>
    <row r="840" spans="1:10" x14ac:dyDescent="0.2">
      <c r="A840" s="5"/>
      <c r="B840" s="6"/>
      <c r="C840" s="6"/>
      <c r="D840" s="6"/>
      <c r="E840" s="6"/>
      <c r="F840" s="6"/>
      <c r="G840" s="6"/>
      <c r="H840" s="6"/>
      <c r="I840" s="6"/>
      <c r="J840" s="4"/>
    </row>
    <row r="841" spans="1:10" x14ac:dyDescent="0.2">
      <c r="A841" s="35"/>
      <c r="B841" s="16" t="s">
        <v>1692</v>
      </c>
      <c r="C841" s="36"/>
      <c r="D841" s="37"/>
      <c r="E841" s="3" t="s">
        <v>1899</v>
      </c>
      <c r="F841" s="37"/>
      <c r="G841" s="37"/>
      <c r="H841" s="36"/>
      <c r="I841" s="36"/>
      <c r="J841" s="36"/>
    </row>
    <row r="842" spans="1:10" x14ac:dyDescent="0.2">
      <c r="A842" s="5">
        <v>43190</v>
      </c>
      <c r="B842" s="6" t="s">
        <v>1693</v>
      </c>
      <c r="C842" s="6">
        <v>9346871.0460000001</v>
      </c>
      <c r="D842" s="6" t="s">
        <v>1694</v>
      </c>
      <c r="E842" s="6" t="s">
        <v>23</v>
      </c>
      <c r="F842" s="38">
        <v>10000000</v>
      </c>
      <c r="G842" s="39">
        <f>F842*J842</f>
        <v>10000000</v>
      </c>
      <c r="H842" s="40" t="s">
        <v>1900</v>
      </c>
      <c r="I842" s="6"/>
      <c r="J842" s="4">
        <v>1</v>
      </c>
    </row>
    <row r="843" spans="1:10" x14ac:dyDescent="0.2">
      <c r="A843" s="5">
        <v>43190</v>
      </c>
      <c r="B843" s="6" t="s">
        <v>1695</v>
      </c>
      <c r="C843" s="6">
        <v>4683939</v>
      </c>
      <c r="D843" s="6" t="s">
        <v>1696</v>
      </c>
      <c r="E843" s="6" t="s">
        <v>23</v>
      </c>
      <c r="F843" s="38">
        <v>1198676.1973679999</v>
      </c>
      <c r="G843" s="39">
        <f t="shared" ref="G843:G862" si="0">F843*J843</f>
        <v>1198676.1973679999</v>
      </c>
      <c r="H843" s="40" t="s">
        <v>1900</v>
      </c>
      <c r="I843" s="6"/>
      <c r="J843" s="4">
        <v>1</v>
      </c>
    </row>
    <row r="844" spans="1:10" x14ac:dyDescent="0.2">
      <c r="A844" s="5">
        <v>43190</v>
      </c>
      <c r="B844" s="6" t="s">
        <v>1697</v>
      </c>
      <c r="C844" s="6">
        <v>1966948</v>
      </c>
      <c r="D844" s="6" t="s">
        <v>1698</v>
      </c>
      <c r="E844" s="6" t="s">
        <v>23</v>
      </c>
      <c r="F844" s="38">
        <v>1542942.8543799999</v>
      </c>
      <c r="G844" s="39">
        <f t="shared" si="0"/>
        <v>1542942.8543799999</v>
      </c>
      <c r="H844" s="40" t="s">
        <v>1900</v>
      </c>
      <c r="I844" s="6"/>
      <c r="J844" s="4">
        <v>1</v>
      </c>
    </row>
    <row r="845" spans="1:10" x14ac:dyDescent="0.2">
      <c r="A845" s="5">
        <v>43190</v>
      </c>
      <c r="B845" s="6" t="s">
        <v>1699</v>
      </c>
      <c r="C845" s="6">
        <v>11961.630999999999</v>
      </c>
      <c r="D845" s="6" t="s">
        <v>1700</v>
      </c>
      <c r="E845" s="6" t="s">
        <v>23</v>
      </c>
      <c r="F845" s="38">
        <v>20000000</v>
      </c>
      <c r="G845" s="39">
        <f t="shared" si="0"/>
        <v>20000000</v>
      </c>
      <c r="H845" s="40" t="s">
        <v>1900</v>
      </c>
      <c r="I845" s="6"/>
      <c r="J845" s="4">
        <v>1</v>
      </c>
    </row>
    <row r="846" spans="1:10" x14ac:dyDescent="0.2">
      <c r="A846" s="5">
        <v>43190</v>
      </c>
      <c r="B846" s="6" t="s">
        <v>1701</v>
      </c>
      <c r="C846" s="6">
        <v>25000000</v>
      </c>
      <c r="D846" s="6" t="s">
        <v>1702</v>
      </c>
      <c r="E846" s="6" t="s">
        <v>1011</v>
      </c>
      <c r="F846" s="41">
        <v>25000000</v>
      </c>
      <c r="G846" s="39">
        <f t="shared" si="0"/>
        <v>13670166.229221348</v>
      </c>
      <c r="H846" s="40" t="s">
        <v>1900</v>
      </c>
      <c r="I846" s="6"/>
      <c r="J846" s="42">
        <f>1/1.8288</f>
        <v>0.54680664916885391</v>
      </c>
    </row>
    <row r="847" spans="1:10" x14ac:dyDescent="0.2">
      <c r="A847" s="5">
        <v>43190</v>
      </c>
      <c r="B847" s="6" t="s">
        <v>1703</v>
      </c>
      <c r="C847" s="6">
        <v>899087991</v>
      </c>
      <c r="D847" s="6" t="s">
        <v>1704</v>
      </c>
      <c r="E847" s="6" t="s">
        <v>101</v>
      </c>
      <c r="F847" s="43">
        <v>1710000000</v>
      </c>
      <c r="G847" s="39">
        <f t="shared" si="0"/>
        <v>11462130</v>
      </c>
      <c r="H847" s="40" t="s">
        <v>1900</v>
      </c>
      <c r="I847" s="6"/>
      <c r="J847" s="42">
        <f>0.6703/100</f>
        <v>6.7029999999999998E-3</v>
      </c>
    </row>
    <row r="848" spans="1:10" x14ac:dyDescent="0.2">
      <c r="A848" s="5">
        <v>43190</v>
      </c>
      <c r="B848" s="6" t="s">
        <v>1705</v>
      </c>
      <c r="C848" s="6">
        <v>135336</v>
      </c>
      <c r="D848" s="6" t="s">
        <v>1706</v>
      </c>
      <c r="E848" s="6" t="s">
        <v>1707</v>
      </c>
      <c r="F848" s="44">
        <v>7208224</v>
      </c>
      <c r="G848" s="39">
        <f t="shared" si="0"/>
        <v>6319449.9808</v>
      </c>
      <c r="H848" s="40" t="s">
        <v>1900</v>
      </c>
      <c r="I848" s="6"/>
      <c r="J848" s="4">
        <v>0.87670000000000003</v>
      </c>
    </row>
    <row r="849" spans="1:10" x14ac:dyDescent="0.2">
      <c r="A849" s="5">
        <v>43190</v>
      </c>
      <c r="B849" s="6" t="s">
        <v>1708</v>
      </c>
      <c r="C849" s="6">
        <v>1044621</v>
      </c>
      <c r="D849" s="6" t="s">
        <v>1709</v>
      </c>
      <c r="E849" s="6" t="s">
        <v>1707</v>
      </c>
      <c r="F849" s="44">
        <v>15000000</v>
      </c>
      <c r="G849" s="39">
        <f t="shared" si="0"/>
        <v>13150500</v>
      </c>
      <c r="H849" s="40" t="s">
        <v>1900</v>
      </c>
      <c r="I849" s="6"/>
      <c r="J849" s="4">
        <v>0.87670000000000003</v>
      </c>
    </row>
    <row r="850" spans="1:10" x14ac:dyDescent="0.2">
      <c r="A850" s="5">
        <v>43190</v>
      </c>
      <c r="B850" s="6" t="s">
        <v>1710</v>
      </c>
      <c r="C850" s="6">
        <v>11781876</v>
      </c>
      <c r="D850" s="6" t="s">
        <v>1711</v>
      </c>
      <c r="E850" s="6" t="s">
        <v>8</v>
      </c>
      <c r="F850" s="45">
        <v>20000000</v>
      </c>
      <c r="G850" s="39">
        <f t="shared" si="0"/>
        <v>14258000</v>
      </c>
      <c r="H850" s="40" t="s">
        <v>1900</v>
      </c>
      <c r="I850" s="6"/>
      <c r="J850" s="4">
        <v>0.71289999999999998</v>
      </c>
    </row>
    <row r="851" spans="1:10" x14ac:dyDescent="0.2">
      <c r="A851" s="5">
        <v>43190</v>
      </c>
      <c r="B851" s="6" t="s">
        <v>1712</v>
      </c>
      <c r="C851" s="6">
        <v>15163704.23</v>
      </c>
      <c r="D851" s="6" t="s">
        <v>1713</v>
      </c>
      <c r="E851" s="6" t="s">
        <v>8</v>
      </c>
      <c r="F851" s="45">
        <v>15296045</v>
      </c>
      <c r="G851" s="39">
        <f t="shared" si="0"/>
        <v>10904550.4805</v>
      </c>
      <c r="H851" s="40" t="s">
        <v>1900</v>
      </c>
      <c r="I851" s="6"/>
      <c r="J851" s="4">
        <v>0.71289999999999998</v>
      </c>
    </row>
    <row r="852" spans="1:10" x14ac:dyDescent="0.2">
      <c r="A852" s="5">
        <v>43190</v>
      </c>
      <c r="B852" s="6" t="s">
        <v>1714</v>
      </c>
      <c r="C852" s="6">
        <v>5237</v>
      </c>
      <c r="D852" s="6" t="s">
        <v>1715</v>
      </c>
      <c r="E852" s="6" t="s">
        <v>23</v>
      </c>
      <c r="F852" s="38">
        <v>3383102</v>
      </c>
      <c r="G852" s="39">
        <f t="shared" si="0"/>
        <v>3383102</v>
      </c>
      <c r="H852" s="40" t="s">
        <v>1900</v>
      </c>
      <c r="I852" s="6"/>
      <c r="J852" s="4">
        <v>1</v>
      </c>
    </row>
    <row r="853" spans="1:10" x14ac:dyDescent="0.2">
      <c r="A853" s="5">
        <v>43190</v>
      </c>
      <c r="B853" s="6" t="s">
        <v>1716</v>
      </c>
      <c r="C853" s="6">
        <v>2709514</v>
      </c>
      <c r="D853" s="6" t="s">
        <v>1717</v>
      </c>
      <c r="E853" s="6" t="s">
        <v>23</v>
      </c>
      <c r="F853" s="38">
        <v>14899256.046499999</v>
      </c>
      <c r="G853" s="39">
        <f t="shared" si="0"/>
        <v>14899256.046499999</v>
      </c>
      <c r="H853" s="40" t="s">
        <v>1900</v>
      </c>
      <c r="I853" s="6"/>
      <c r="J853" s="4">
        <v>1</v>
      </c>
    </row>
    <row r="854" spans="1:10" x14ac:dyDescent="0.2">
      <c r="A854" s="5">
        <v>43190</v>
      </c>
      <c r="B854" s="6" t="s">
        <v>1718</v>
      </c>
      <c r="C854" s="6">
        <v>16972622.379999999</v>
      </c>
      <c r="D854" s="6" t="s">
        <v>1719</v>
      </c>
      <c r="E854" s="6" t="s">
        <v>1707</v>
      </c>
      <c r="F854" s="44">
        <v>17000000</v>
      </c>
      <c r="G854" s="39">
        <f t="shared" si="0"/>
        <v>14903900</v>
      </c>
      <c r="H854" s="40" t="s">
        <v>1900</v>
      </c>
      <c r="I854" s="6"/>
      <c r="J854" s="4">
        <v>0.87670000000000003</v>
      </c>
    </row>
    <row r="855" spans="1:10" x14ac:dyDescent="0.2">
      <c r="A855" s="5">
        <v>43190</v>
      </c>
      <c r="B855" s="6" t="s">
        <v>1720</v>
      </c>
      <c r="C855" s="6">
        <v>5189985.95</v>
      </c>
      <c r="D855" s="6" t="s">
        <v>1721</v>
      </c>
      <c r="E855" s="6" t="s">
        <v>23</v>
      </c>
      <c r="F855" s="38">
        <v>4137145.4001830001</v>
      </c>
      <c r="G855" s="39">
        <f t="shared" si="0"/>
        <v>4137145.4001830001</v>
      </c>
      <c r="H855" s="40" t="s">
        <v>1900</v>
      </c>
      <c r="I855" s="6"/>
      <c r="J855" s="4">
        <v>1</v>
      </c>
    </row>
    <row r="856" spans="1:10" x14ac:dyDescent="0.2">
      <c r="A856" s="5">
        <v>43190</v>
      </c>
      <c r="B856" s="6" t="s">
        <v>1722</v>
      </c>
      <c r="C856" s="6">
        <v>3696354.23</v>
      </c>
      <c r="D856" s="6" t="s">
        <v>1723</v>
      </c>
      <c r="E856" s="6" t="s">
        <v>1707</v>
      </c>
      <c r="F856" s="38">
        <v>7500000</v>
      </c>
      <c r="G856" s="39">
        <f t="shared" si="0"/>
        <v>7500000</v>
      </c>
      <c r="H856" s="40" t="s">
        <v>1900</v>
      </c>
      <c r="I856" s="6"/>
      <c r="J856" s="4">
        <v>1</v>
      </c>
    </row>
    <row r="857" spans="1:10" x14ac:dyDescent="0.2">
      <c r="A857" s="5">
        <v>43190</v>
      </c>
      <c r="B857" s="6" t="s">
        <v>1724</v>
      </c>
      <c r="C857" s="6">
        <v>5381573.7400000002</v>
      </c>
      <c r="D857" s="6" t="s">
        <v>1725</v>
      </c>
      <c r="E857" s="6" t="s">
        <v>1707</v>
      </c>
      <c r="F857" s="38">
        <v>10000000</v>
      </c>
      <c r="G857" s="39">
        <f t="shared" si="0"/>
        <v>10000000</v>
      </c>
      <c r="H857" s="40" t="s">
        <v>1900</v>
      </c>
      <c r="I857" s="6"/>
      <c r="J857" s="4">
        <v>1</v>
      </c>
    </row>
    <row r="858" spans="1:10" x14ac:dyDescent="0.2">
      <c r="A858" s="5">
        <v>43190</v>
      </c>
      <c r="B858" s="6" t="s">
        <v>1726</v>
      </c>
      <c r="C858" s="6">
        <v>6778</v>
      </c>
      <c r="D858" s="6" t="s">
        <v>1727</v>
      </c>
      <c r="E858" s="6" t="s">
        <v>23</v>
      </c>
      <c r="F858" s="38">
        <v>3409334</v>
      </c>
      <c r="G858" s="39">
        <f t="shared" si="0"/>
        <v>3409334</v>
      </c>
      <c r="H858" s="40" t="s">
        <v>1900</v>
      </c>
      <c r="I858" s="6"/>
      <c r="J858" s="4">
        <v>1</v>
      </c>
    </row>
    <row r="859" spans="1:10" x14ac:dyDescent="0.2">
      <c r="A859" s="5">
        <v>43190</v>
      </c>
      <c r="B859" s="6" t="s">
        <v>1728</v>
      </c>
      <c r="C859" s="6">
        <v>2441043.58</v>
      </c>
      <c r="D859" s="6" t="s">
        <v>1729</v>
      </c>
      <c r="E859" s="6" t="s">
        <v>1707</v>
      </c>
      <c r="F859" s="44">
        <v>15750000</v>
      </c>
      <c r="G859" s="39">
        <f t="shared" si="0"/>
        <v>13808025</v>
      </c>
      <c r="H859" s="40" t="s">
        <v>1900</v>
      </c>
      <c r="I859" s="6"/>
      <c r="J859" s="4">
        <v>0.87670000000000003</v>
      </c>
    </row>
    <row r="860" spans="1:10" x14ac:dyDescent="0.2">
      <c r="A860" s="5">
        <v>43190</v>
      </c>
      <c r="B860" s="6" t="s">
        <v>1730</v>
      </c>
      <c r="C860" s="6">
        <v>11587121.210000001</v>
      </c>
      <c r="D860" s="6" t="s">
        <v>1731</v>
      </c>
      <c r="E860" s="6" t="s">
        <v>1707</v>
      </c>
      <c r="F860" s="44">
        <v>15000000</v>
      </c>
      <c r="G860" s="39">
        <f t="shared" si="0"/>
        <v>13150500</v>
      </c>
      <c r="H860" s="40" t="s">
        <v>1900</v>
      </c>
      <c r="I860" s="6"/>
      <c r="J860" s="4">
        <v>0.87670000000000003</v>
      </c>
    </row>
    <row r="861" spans="1:10" x14ac:dyDescent="0.2">
      <c r="A861" s="5">
        <v>43190</v>
      </c>
      <c r="B861" s="6" t="s">
        <v>1732</v>
      </c>
      <c r="C861" s="6">
        <v>10302.049999999999</v>
      </c>
      <c r="D861" s="6" t="s">
        <v>1733</v>
      </c>
      <c r="E861" s="6" t="s">
        <v>23</v>
      </c>
      <c r="F861" s="38">
        <v>9161398.2175999992</v>
      </c>
      <c r="G861" s="39">
        <f t="shared" si="0"/>
        <v>9161398.2175999992</v>
      </c>
      <c r="H861" s="40" t="s">
        <v>1900</v>
      </c>
      <c r="I861" s="6"/>
      <c r="J861" s="4">
        <v>1</v>
      </c>
    </row>
    <row r="862" spans="1:10" x14ac:dyDescent="0.2">
      <c r="A862" s="5">
        <v>43190</v>
      </c>
      <c r="B862" s="6" t="s">
        <v>1734</v>
      </c>
      <c r="C862" s="6">
        <v>5158.442</v>
      </c>
      <c r="D862" s="6" t="s">
        <v>1735</v>
      </c>
      <c r="E862" s="6" t="s">
        <v>23</v>
      </c>
      <c r="F862" s="38">
        <v>4664263.2564000003</v>
      </c>
      <c r="G862" s="39">
        <f t="shared" si="0"/>
        <v>4664263.2564000003</v>
      </c>
      <c r="H862" s="40" t="s">
        <v>1900</v>
      </c>
      <c r="I862" s="6"/>
      <c r="J862" s="4">
        <v>1</v>
      </c>
    </row>
    <row r="863" spans="1:10" x14ac:dyDescent="0.2">
      <c r="A863" s="5">
        <v>43190</v>
      </c>
      <c r="B863" s="6" t="s">
        <v>1736</v>
      </c>
      <c r="C863" s="6">
        <v>19054258.079999998</v>
      </c>
      <c r="D863" s="6" t="s">
        <v>1737</v>
      </c>
      <c r="E863" s="6" t="s">
        <v>23</v>
      </c>
      <c r="F863" s="71">
        <v>17455642.170000002</v>
      </c>
      <c r="G863" s="72">
        <f>F863*J863</f>
        <v>17455642.170000002</v>
      </c>
      <c r="H863" s="40" t="s">
        <v>1900</v>
      </c>
      <c r="I863" s="6"/>
      <c r="J863" s="74">
        <v>1</v>
      </c>
    </row>
    <row r="864" spans="1:10" x14ac:dyDescent="0.2">
      <c r="A864" s="5">
        <v>43190</v>
      </c>
      <c r="B864" s="6" t="s">
        <v>1738</v>
      </c>
      <c r="C864" s="6">
        <v>2610</v>
      </c>
      <c r="D864" s="6" t="s">
        <v>1739</v>
      </c>
      <c r="E864" s="6" t="s">
        <v>23</v>
      </c>
      <c r="F864" s="71"/>
      <c r="G864" s="73"/>
      <c r="H864" s="40" t="s">
        <v>1900</v>
      </c>
      <c r="I864" s="31">
        <v>184459082.09999996</v>
      </c>
      <c r="J864" s="74"/>
    </row>
    <row r="865" spans="1:10" x14ac:dyDescent="0.2">
      <c r="A865" s="5"/>
      <c r="B865" s="6"/>
      <c r="C865" s="6"/>
      <c r="D865" s="6"/>
      <c r="E865" s="6"/>
      <c r="F865" s="6"/>
      <c r="G865" s="6"/>
      <c r="H865" s="6"/>
      <c r="I865" s="6"/>
      <c r="J865" s="4"/>
    </row>
    <row r="866" spans="1:10" x14ac:dyDescent="0.2">
      <c r="A866" s="46"/>
      <c r="B866" s="47" t="s">
        <v>1740</v>
      </c>
      <c r="C866" s="48"/>
      <c r="D866" s="49"/>
      <c r="E866" s="3" t="s">
        <v>1899</v>
      </c>
      <c r="F866" s="49"/>
      <c r="G866" s="49"/>
      <c r="H866" s="48"/>
      <c r="I866" s="48"/>
      <c r="J866" s="48"/>
    </row>
    <row r="867" spans="1:10" x14ac:dyDescent="0.2">
      <c r="A867" s="5">
        <v>43190</v>
      </c>
      <c r="B867" s="6" t="s">
        <v>1741</v>
      </c>
      <c r="C867" s="6">
        <v>92366966.870000005</v>
      </c>
      <c r="D867" s="6" t="s">
        <v>1742</v>
      </c>
      <c r="E867" s="6" t="s">
        <v>1011</v>
      </c>
      <c r="F867" s="50">
        <v>200000000</v>
      </c>
      <c r="G867" s="39">
        <f t="shared" ref="G867:G877" si="1">F867*J867</f>
        <v>23523323.375126436</v>
      </c>
      <c r="H867" s="40" t="s">
        <v>1900</v>
      </c>
      <c r="I867" s="6"/>
      <c r="J867" s="42">
        <f>1/8.5022</f>
        <v>0.11761661687563219</v>
      </c>
    </row>
    <row r="868" spans="1:10" x14ac:dyDescent="0.2">
      <c r="A868" s="5">
        <v>43190</v>
      </c>
      <c r="B868" s="6" t="s">
        <v>1743</v>
      </c>
      <c r="C868" s="6">
        <v>2310958.9</v>
      </c>
      <c r="D868" s="6" t="s">
        <v>1744</v>
      </c>
      <c r="E868" s="6" t="s">
        <v>1011</v>
      </c>
      <c r="F868" s="50">
        <v>250000000</v>
      </c>
      <c r="G868" s="39">
        <f t="shared" si="1"/>
        <v>29404154.218908045</v>
      </c>
      <c r="H868" s="40" t="s">
        <v>1900</v>
      </c>
      <c r="I868" s="6"/>
      <c r="J868" s="42">
        <f>1/8.5022</f>
        <v>0.11761661687563219</v>
      </c>
    </row>
    <row r="869" spans="1:10" x14ac:dyDescent="0.2">
      <c r="A869" s="5">
        <v>43190</v>
      </c>
      <c r="B869" s="6" t="s">
        <v>1745</v>
      </c>
      <c r="C869" s="6">
        <v>9674741.0899999999</v>
      </c>
      <c r="D869" s="6" t="s">
        <v>1746</v>
      </c>
      <c r="E869" s="6" t="s">
        <v>23</v>
      </c>
      <c r="F869" s="38">
        <v>17500000</v>
      </c>
      <c r="G869" s="39">
        <f t="shared" si="1"/>
        <v>17500000</v>
      </c>
      <c r="H869" s="40" t="s">
        <v>1900</v>
      </c>
      <c r="I869" s="6"/>
      <c r="J869" s="4">
        <v>1</v>
      </c>
    </row>
    <row r="870" spans="1:10" x14ac:dyDescent="0.2">
      <c r="A870" s="5">
        <v>43190</v>
      </c>
      <c r="B870" s="6" t="s">
        <v>1747</v>
      </c>
      <c r="C870" s="6">
        <v>10392473.220000001</v>
      </c>
      <c r="D870" s="6" t="s">
        <v>1748</v>
      </c>
      <c r="E870" s="6" t="s">
        <v>23</v>
      </c>
      <c r="F870" s="38">
        <v>20000000</v>
      </c>
      <c r="G870" s="39">
        <f t="shared" si="1"/>
        <v>20000000</v>
      </c>
      <c r="H870" s="40" t="s">
        <v>1900</v>
      </c>
      <c r="I870" s="6"/>
      <c r="J870" s="4">
        <v>1</v>
      </c>
    </row>
    <row r="871" spans="1:10" x14ac:dyDescent="0.2">
      <c r="A871" s="5">
        <v>43190</v>
      </c>
      <c r="B871" s="6" t="s">
        <v>1749</v>
      </c>
      <c r="C871" s="6">
        <v>1</v>
      </c>
      <c r="D871" s="6" t="s">
        <v>1750</v>
      </c>
      <c r="E871" s="6" t="s">
        <v>8</v>
      </c>
      <c r="F871" s="45">
        <v>15000000</v>
      </c>
      <c r="G871" s="39">
        <f t="shared" si="1"/>
        <v>10693500</v>
      </c>
      <c r="H871" s="40" t="s">
        <v>1900</v>
      </c>
      <c r="I871" s="6"/>
      <c r="J871" s="4">
        <v>0.71289999999999998</v>
      </c>
    </row>
    <row r="872" spans="1:10" x14ac:dyDescent="0.2">
      <c r="A872" s="5">
        <v>43190</v>
      </c>
      <c r="B872" s="6" t="s">
        <v>1751</v>
      </c>
      <c r="C872" s="6">
        <v>2018</v>
      </c>
      <c r="D872" s="6" t="s">
        <v>1752</v>
      </c>
      <c r="E872" s="6" t="s">
        <v>8</v>
      </c>
      <c r="F872" s="45">
        <v>1518705</v>
      </c>
      <c r="G872" s="39">
        <f t="shared" si="1"/>
        <v>1082684.7945000001</v>
      </c>
      <c r="H872" s="40" t="s">
        <v>1900</v>
      </c>
      <c r="I872" s="6"/>
      <c r="J872" s="4">
        <v>0.71289999999999998</v>
      </c>
    </row>
    <row r="873" spans="1:10" x14ac:dyDescent="0.2">
      <c r="A873" s="5">
        <v>43190</v>
      </c>
      <c r="B873" s="6" t="s">
        <v>1753</v>
      </c>
      <c r="C873" s="6">
        <v>14677918.76</v>
      </c>
      <c r="D873" s="6" t="s">
        <v>1754</v>
      </c>
      <c r="E873" s="6" t="s">
        <v>1707</v>
      </c>
      <c r="F873" s="44">
        <v>20000000</v>
      </c>
      <c r="G873" s="39">
        <f t="shared" si="1"/>
        <v>17534000</v>
      </c>
      <c r="H873" s="40" t="s">
        <v>1900</v>
      </c>
      <c r="I873" s="6"/>
      <c r="J873" s="4">
        <v>0.87670000000000003</v>
      </c>
    </row>
    <row r="874" spans="1:10" x14ac:dyDescent="0.2">
      <c r="A874" s="5">
        <v>43190</v>
      </c>
      <c r="B874" s="6" t="s">
        <v>1755</v>
      </c>
      <c r="C874" s="6">
        <v>2100621</v>
      </c>
      <c r="D874" s="6" t="s">
        <v>1756</v>
      </c>
      <c r="E874" s="6" t="s">
        <v>1707</v>
      </c>
      <c r="F874" s="38">
        <v>25000000</v>
      </c>
      <c r="G874" s="39">
        <f t="shared" si="1"/>
        <v>25000000</v>
      </c>
      <c r="H874" s="40" t="s">
        <v>1900</v>
      </c>
      <c r="I874" s="6"/>
      <c r="J874" s="4">
        <v>1</v>
      </c>
    </row>
    <row r="875" spans="1:10" x14ac:dyDescent="0.2">
      <c r="A875" s="5">
        <v>43190</v>
      </c>
      <c r="B875" s="6" t="s">
        <v>1757</v>
      </c>
      <c r="C875" s="6">
        <v>19015605.91</v>
      </c>
      <c r="D875" s="6" t="s">
        <v>1758</v>
      </c>
      <c r="E875" s="6" t="s">
        <v>23</v>
      </c>
      <c r="F875" s="38">
        <v>15000000</v>
      </c>
      <c r="G875" s="39">
        <f t="shared" si="1"/>
        <v>15000000</v>
      </c>
      <c r="H875" s="40" t="s">
        <v>1900</v>
      </c>
      <c r="I875" s="6"/>
      <c r="J875" s="4">
        <v>1</v>
      </c>
    </row>
    <row r="876" spans="1:10" x14ac:dyDescent="0.2">
      <c r="A876" s="5">
        <v>43190</v>
      </c>
      <c r="B876" s="6" t="s">
        <v>1759</v>
      </c>
      <c r="C876" s="6">
        <v>9129731.1099999994</v>
      </c>
      <c r="D876" s="6" t="s">
        <v>1760</v>
      </c>
      <c r="E876" s="6" t="s">
        <v>23</v>
      </c>
      <c r="F876" s="38">
        <v>10000000</v>
      </c>
      <c r="G876" s="39">
        <f t="shared" si="1"/>
        <v>10000000</v>
      </c>
      <c r="H876" s="40" t="s">
        <v>1900</v>
      </c>
      <c r="I876" s="6"/>
      <c r="J876" s="4">
        <v>1</v>
      </c>
    </row>
    <row r="877" spans="1:10" x14ac:dyDescent="0.2">
      <c r="A877" s="5">
        <v>43190</v>
      </c>
      <c r="B877" s="6" t="s">
        <v>1761</v>
      </c>
      <c r="C877" s="6">
        <v>19487351.149999999</v>
      </c>
      <c r="D877" s="6" t="s">
        <v>1762</v>
      </c>
      <c r="E877" s="6" t="s">
        <v>1707</v>
      </c>
      <c r="F877" s="38">
        <v>20000000</v>
      </c>
      <c r="G877" s="39">
        <f t="shared" si="1"/>
        <v>20000000</v>
      </c>
      <c r="H877" s="40" t="s">
        <v>1900</v>
      </c>
      <c r="I877" s="31">
        <v>100406574.38</v>
      </c>
      <c r="J877" s="4">
        <v>1</v>
      </c>
    </row>
    <row r="878" spans="1:10" x14ac:dyDescent="0.2">
      <c r="A878" s="6"/>
      <c r="B878" s="6"/>
      <c r="C878" s="6"/>
      <c r="D878" s="6"/>
      <c r="E878" s="6"/>
      <c r="F878" s="6"/>
      <c r="G878" s="6"/>
      <c r="H878" s="6"/>
      <c r="I878" s="6"/>
      <c r="J878" s="4"/>
    </row>
    <row r="879" spans="1:10" x14ac:dyDescent="0.2">
      <c r="A879" s="17"/>
      <c r="B879" s="18" t="s">
        <v>1763</v>
      </c>
      <c r="C879" s="19"/>
      <c r="D879" s="20"/>
      <c r="E879" s="3" t="s">
        <v>1899</v>
      </c>
      <c r="F879" s="20"/>
      <c r="G879" s="20"/>
      <c r="H879" s="19"/>
      <c r="I879" s="19"/>
      <c r="J879" s="19"/>
    </row>
    <row r="880" spans="1:10" x14ac:dyDescent="0.2">
      <c r="A880" s="5">
        <v>43190</v>
      </c>
      <c r="B880" s="6" t="s">
        <v>1764</v>
      </c>
      <c r="C880" s="6">
        <v>10137561.449999999</v>
      </c>
      <c r="D880" s="6" t="s">
        <v>1765</v>
      </c>
      <c r="E880" s="6" t="s">
        <v>1011</v>
      </c>
      <c r="F880" s="45">
        <v>20000000</v>
      </c>
      <c r="G880" s="39">
        <f t="shared" ref="G880:G881" si="2">F880*J880</f>
        <v>14258000</v>
      </c>
      <c r="H880" s="40" t="s">
        <v>1900</v>
      </c>
      <c r="I880" s="6"/>
      <c r="J880" s="4">
        <v>0.71289999999999998</v>
      </c>
    </row>
    <row r="881" spans="1:10" x14ac:dyDescent="0.2">
      <c r="A881" s="5">
        <v>43190</v>
      </c>
      <c r="B881" s="6" t="s">
        <v>1766</v>
      </c>
      <c r="C881" s="6">
        <v>19293140</v>
      </c>
      <c r="D881" s="6" t="s">
        <v>1767</v>
      </c>
      <c r="E881" s="6" t="s">
        <v>8</v>
      </c>
      <c r="F881" s="45">
        <v>22460000</v>
      </c>
      <c r="G881" s="39">
        <f t="shared" si="2"/>
        <v>16011734</v>
      </c>
      <c r="H881" s="40" t="s">
        <v>1900</v>
      </c>
      <c r="I881" s="31">
        <v>22170336.09</v>
      </c>
      <c r="J881" s="4">
        <v>0.71289999999999998</v>
      </c>
    </row>
    <row r="882" spans="1:10" x14ac:dyDescent="0.2">
      <c r="A882" s="14"/>
      <c r="B882" s="4"/>
      <c r="C882" s="4"/>
      <c r="D882" s="4"/>
      <c r="E882" s="4"/>
      <c r="F882" s="4"/>
      <c r="G882" s="4"/>
      <c r="H882" s="4"/>
      <c r="I882" s="6"/>
      <c r="J882" s="4"/>
    </row>
    <row r="883" spans="1:10" x14ac:dyDescent="0.2">
      <c r="A883" s="21"/>
      <c r="B883" s="22" t="s">
        <v>1768</v>
      </c>
      <c r="C883" s="23"/>
      <c r="D883" s="24"/>
      <c r="E883" s="3" t="s">
        <v>1899</v>
      </c>
      <c r="F883" s="24"/>
      <c r="G883" s="24"/>
      <c r="H883" s="23"/>
      <c r="I883" s="23"/>
      <c r="J883" s="23"/>
    </row>
    <row r="884" spans="1:10" x14ac:dyDescent="0.2">
      <c r="A884" s="5">
        <v>43190</v>
      </c>
      <c r="B884" s="6" t="s">
        <v>1769</v>
      </c>
      <c r="C884" s="6">
        <v>13626626.630000001</v>
      </c>
      <c r="D884" s="6" t="s">
        <v>1770</v>
      </c>
      <c r="E884" s="6" t="s">
        <v>8</v>
      </c>
      <c r="F884" s="45">
        <v>15000000</v>
      </c>
      <c r="G884" s="39">
        <f t="shared" ref="G884:G886" si="3">F884*J884</f>
        <v>10693500</v>
      </c>
      <c r="H884" s="40" t="s">
        <v>1900</v>
      </c>
      <c r="I884" s="6"/>
      <c r="J884" s="4">
        <v>0.71289999999999998</v>
      </c>
    </row>
    <row r="885" spans="1:10" x14ac:dyDescent="0.2">
      <c r="A885" s="5">
        <v>43190</v>
      </c>
      <c r="B885" s="6" t="s">
        <v>1771</v>
      </c>
      <c r="C885" s="6">
        <v>7687607.0599999996</v>
      </c>
      <c r="D885" s="6" t="s">
        <v>1772</v>
      </c>
      <c r="E885" s="6" t="s">
        <v>8</v>
      </c>
      <c r="F885" s="45">
        <v>15000000</v>
      </c>
      <c r="G885" s="39">
        <f t="shared" si="3"/>
        <v>10693500</v>
      </c>
      <c r="H885" s="40" t="s">
        <v>1900</v>
      </c>
      <c r="I885" s="6"/>
      <c r="J885" s="4">
        <v>0.71289999999999998</v>
      </c>
    </row>
    <row r="886" spans="1:10" x14ac:dyDescent="0.2">
      <c r="A886" s="5">
        <v>43190</v>
      </c>
      <c r="B886" s="6" t="s">
        <v>1773</v>
      </c>
      <c r="C886" s="6">
        <v>15842719.77</v>
      </c>
      <c r="D886" s="6" t="s">
        <v>1774</v>
      </c>
      <c r="E886" s="6" t="s">
        <v>1011</v>
      </c>
      <c r="F886" s="45">
        <v>30000000</v>
      </c>
      <c r="G886" s="39">
        <f t="shared" si="3"/>
        <v>21387000</v>
      </c>
      <c r="H886" s="40" t="s">
        <v>1900</v>
      </c>
      <c r="I886" s="31">
        <v>26255474.890000001</v>
      </c>
      <c r="J886" s="4">
        <v>0.71289999999999998</v>
      </c>
    </row>
    <row r="887" spans="1:10" x14ac:dyDescent="0.2">
      <c r="A887" s="14"/>
      <c r="B887" s="4"/>
      <c r="C887" s="4"/>
      <c r="D887" s="4"/>
      <c r="E887" s="4"/>
      <c r="F887" s="4"/>
      <c r="G887" s="4"/>
      <c r="H887" s="4"/>
      <c r="I887" s="6"/>
      <c r="J887" s="4"/>
    </row>
    <row r="888" spans="1:10" x14ac:dyDescent="0.2">
      <c r="A888" s="10"/>
      <c r="B888" s="11" t="s">
        <v>1775</v>
      </c>
      <c r="C888" s="12"/>
      <c r="D888" s="13"/>
      <c r="E888" s="3" t="s">
        <v>1899</v>
      </c>
      <c r="F888" s="13"/>
      <c r="G888" s="13"/>
      <c r="H888" s="12"/>
      <c r="I888" s="12"/>
      <c r="J888" s="12"/>
    </row>
    <row r="889" spans="1:10" x14ac:dyDescent="0.2">
      <c r="A889" s="5">
        <v>43190</v>
      </c>
      <c r="B889" s="6" t="s">
        <v>1776</v>
      </c>
      <c r="C889" s="6">
        <v>2428873.5499999998</v>
      </c>
      <c r="D889" s="6" t="s">
        <v>1777</v>
      </c>
      <c r="E889" s="6" t="s">
        <v>350</v>
      </c>
      <c r="F889" s="44">
        <v>10700000</v>
      </c>
      <c r="G889" s="39">
        <f t="shared" ref="G889:G928" si="4">F889*J889</f>
        <v>9380690</v>
      </c>
      <c r="H889" s="40" t="s">
        <v>1900</v>
      </c>
      <c r="I889" s="6"/>
      <c r="J889" s="4">
        <v>0.87670000000000003</v>
      </c>
    </row>
    <row r="890" spans="1:10" x14ac:dyDescent="0.2">
      <c r="A890" s="5">
        <v>43190</v>
      </c>
      <c r="B890" s="6" t="s">
        <v>1778</v>
      </c>
      <c r="C890" s="6">
        <v>425832.04</v>
      </c>
      <c r="D890" s="6" t="s">
        <v>1779</v>
      </c>
      <c r="E890" s="6" t="s">
        <v>303</v>
      </c>
      <c r="F890" s="44">
        <v>2100000</v>
      </c>
      <c r="G890" s="39">
        <f t="shared" si="4"/>
        <v>1841070</v>
      </c>
      <c r="H890" s="40" t="s">
        <v>1900</v>
      </c>
      <c r="I890" s="6"/>
      <c r="J890" s="4">
        <v>0.87670000000000003</v>
      </c>
    </row>
    <row r="891" spans="1:10" x14ac:dyDescent="0.2">
      <c r="A891" s="5">
        <v>43190</v>
      </c>
      <c r="B891" s="6" t="s">
        <v>1780</v>
      </c>
      <c r="C891" s="6">
        <v>4606547.08</v>
      </c>
      <c r="D891" s="6" t="s">
        <v>1781</v>
      </c>
      <c r="E891" s="6" t="s">
        <v>23</v>
      </c>
      <c r="F891" s="44">
        <v>10700000</v>
      </c>
      <c r="G891" s="39">
        <f t="shared" si="4"/>
        <v>9380690</v>
      </c>
      <c r="H891" s="40" t="s">
        <v>1900</v>
      </c>
      <c r="I891" s="6"/>
      <c r="J891" s="4">
        <v>0.87670000000000003</v>
      </c>
    </row>
    <row r="892" spans="1:10" x14ac:dyDescent="0.2">
      <c r="A892" s="5">
        <v>43190</v>
      </c>
      <c r="B892" s="6" t="s">
        <v>1782</v>
      </c>
      <c r="C892" s="6">
        <v>1496530</v>
      </c>
      <c r="D892" s="6" t="s">
        <v>1783</v>
      </c>
      <c r="E892" s="6" t="s">
        <v>1011</v>
      </c>
      <c r="F892" s="44">
        <v>2200000</v>
      </c>
      <c r="G892" s="39">
        <f t="shared" si="4"/>
        <v>1928740</v>
      </c>
      <c r="H892" s="40" t="s">
        <v>1900</v>
      </c>
      <c r="I892" s="6"/>
      <c r="J892" s="4">
        <v>0.87670000000000003</v>
      </c>
    </row>
    <row r="893" spans="1:10" x14ac:dyDescent="0.2">
      <c r="A893" s="5">
        <v>43190</v>
      </c>
      <c r="B893" s="6" t="s">
        <v>1784</v>
      </c>
      <c r="C893" s="6">
        <v>3585706.1</v>
      </c>
      <c r="D893" s="6" t="s">
        <v>1785</v>
      </c>
      <c r="E893" s="6" t="s">
        <v>350</v>
      </c>
      <c r="F893" s="44">
        <v>4000000</v>
      </c>
      <c r="G893" s="39">
        <f t="shared" si="4"/>
        <v>3506800</v>
      </c>
      <c r="H893" s="40" t="s">
        <v>1900</v>
      </c>
      <c r="I893" s="6"/>
      <c r="J893" s="4">
        <v>0.87670000000000003</v>
      </c>
    </row>
    <row r="894" spans="1:10" x14ac:dyDescent="0.2">
      <c r="A894" s="5">
        <v>43190</v>
      </c>
      <c r="B894" s="6" t="s">
        <v>1786</v>
      </c>
      <c r="C894" s="6">
        <v>2836818.93</v>
      </c>
      <c r="D894" s="6" t="s">
        <v>1787</v>
      </c>
      <c r="E894" s="6" t="s">
        <v>1788</v>
      </c>
      <c r="F894" s="44">
        <v>3750000</v>
      </c>
      <c r="G894" s="39">
        <f t="shared" si="4"/>
        <v>3287625</v>
      </c>
      <c r="H894" s="40" t="s">
        <v>1900</v>
      </c>
      <c r="I894" s="6"/>
      <c r="J894" s="4">
        <v>0.87670000000000003</v>
      </c>
    </row>
    <row r="895" spans="1:10" x14ac:dyDescent="0.2">
      <c r="A895" s="5">
        <v>43190</v>
      </c>
      <c r="B895" s="6" t="s">
        <v>1789</v>
      </c>
      <c r="C895" s="6">
        <v>4777970.04</v>
      </c>
      <c r="D895" s="6" t="s">
        <v>1790</v>
      </c>
      <c r="E895" s="6" t="s">
        <v>8</v>
      </c>
      <c r="F895" s="45">
        <v>5300000</v>
      </c>
      <c r="G895" s="39">
        <f t="shared" si="4"/>
        <v>3778370</v>
      </c>
      <c r="H895" s="40" t="s">
        <v>1900</v>
      </c>
      <c r="I895" s="6"/>
      <c r="J895" s="4">
        <v>0.71289999999999998</v>
      </c>
    </row>
    <row r="896" spans="1:10" x14ac:dyDescent="0.2">
      <c r="A896" s="5">
        <v>43190</v>
      </c>
      <c r="B896" s="6" t="s">
        <v>1791</v>
      </c>
      <c r="C896" s="6">
        <v>5102546.08</v>
      </c>
      <c r="D896" s="6" t="s">
        <v>1792</v>
      </c>
      <c r="E896" s="6" t="s">
        <v>1707</v>
      </c>
      <c r="F896" s="44">
        <v>8800000</v>
      </c>
      <c r="G896" s="39">
        <f t="shared" si="4"/>
        <v>7714960</v>
      </c>
      <c r="H896" s="40" t="s">
        <v>1900</v>
      </c>
      <c r="I896" s="6"/>
      <c r="J896" s="4">
        <v>0.87670000000000003</v>
      </c>
    </row>
    <row r="897" spans="1:10" x14ac:dyDescent="0.2">
      <c r="A897" s="5">
        <v>43190</v>
      </c>
      <c r="B897" s="6" t="s">
        <v>1793</v>
      </c>
      <c r="C897" s="6">
        <v>2581480.12</v>
      </c>
      <c r="D897" s="6" t="s">
        <v>1794</v>
      </c>
      <c r="E897" s="6" t="s">
        <v>8</v>
      </c>
      <c r="F897" s="45">
        <v>9000000</v>
      </c>
      <c r="G897" s="39">
        <f t="shared" si="4"/>
        <v>6416100</v>
      </c>
      <c r="H897" s="40" t="s">
        <v>1900</v>
      </c>
      <c r="I897" s="6"/>
      <c r="J897" s="4">
        <v>0.71289999999999998</v>
      </c>
    </row>
    <row r="898" spans="1:10" x14ac:dyDescent="0.2">
      <c r="A898" s="5">
        <v>43190</v>
      </c>
      <c r="B898" s="6" t="s">
        <v>1795</v>
      </c>
      <c r="C898" s="6">
        <v>2002225</v>
      </c>
      <c r="D898" s="6" t="s">
        <v>1796</v>
      </c>
      <c r="E898" s="6" t="s">
        <v>1011</v>
      </c>
      <c r="F898" s="45">
        <v>5000000</v>
      </c>
      <c r="G898" s="39">
        <f t="shared" si="4"/>
        <v>3564500</v>
      </c>
      <c r="H898" s="40" t="s">
        <v>1900</v>
      </c>
      <c r="I898" s="6"/>
      <c r="J898" s="4">
        <v>0.71289999999999998</v>
      </c>
    </row>
    <row r="899" spans="1:10" x14ac:dyDescent="0.2">
      <c r="A899" s="5">
        <v>43190</v>
      </c>
      <c r="B899" s="6" t="s">
        <v>1797</v>
      </c>
      <c r="C899" s="6">
        <v>3322432.32</v>
      </c>
      <c r="D899" s="6" t="s">
        <v>1798</v>
      </c>
      <c r="E899" s="6" t="s">
        <v>8</v>
      </c>
      <c r="F899" s="45">
        <v>8000000</v>
      </c>
      <c r="G899" s="39">
        <f t="shared" si="4"/>
        <v>5703200</v>
      </c>
      <c r="H899" s="40" t="s">
        <v>1900</v>
      </c>
      <c r="I899" s="6"/>
      <c r="J899" s="4">
        <v>0.71289999999999998</v>
      </c>
    </row>
    <row r="900" spans="1:10" x14ac:dyDescent="0.2">
      <c r="A900" s="5">
        <v>43190</v>
      </c>
      <c r="B900" s="6" t="s">
        <v>1799</v>
      </c>
      <c r="C900" s="6">
        <v>4854469</v>
      </c>
      <c r="D900" s="6" t="s">
        <v>1800</v>
      </c>
      <c r="E900" s="6" t="s">
        <v>8</v>
      </c>
      <c r="F900" s="45">
        <v>5000000</v>
      </c>
      <c r="G900" s="39">
        <f t="shared" si="4"/>
        <v>3564500</v>
      </c>
      <c r="H900" s="40" t="s">
        <v>1900</v>
      </c>
      <c r="I900" s="6"/>
      <c r="J900" s="4">
        <v>0.71289999999999998</v>
      </c>
    </row>
    <row r="901" spans="1:10" x14ac:dyDescent="0.2">
      <c r="A901" s="5">
        <v>43190</v>
      </c>
      <c r="B901" s="6" t="s">
        <v>1801</v>
      </c>
      <c r="C901" s="6">
        <v>4490938.21</v>
      </c>
      <c r="D901" s="6" t="s">
        <v>1802</v>
      </c>
      <c r="E901" s="6" t="s">
        <v>306</v>
      </c>
      <c r="F901" s="45">
        <v>6500000</v>
      </c>
      <c r="G901" s="39">
        <f t="shared" si="4"/>
        <v>4633850</v>
      </c>
      <c r="H901" s="40" t="s">
        <v>1900</v>
      </c>
      <c r="I901" s="6"/>
      <c r="J901" s="4">
        <v>0.71289999999999998</v>
      </c>
    </row>
    <row r="902" spans="1:10" x14ac:dyDescent="0.2">
      <c r="A902" s="5">
        <v>43190</v>
      </c>
      <c r="B902" s="6" t="s">
        <v>1803</v>
      </c>
      <c r="C902" s="6">
        <v>3865082</v>
      </c>
      <c r="D902" s="6" t="s">
        <v>1804</v>
      </c>
      <c r="E902" s="6" t="s">
        <v>8</v>
      </c>
      <c r="F902" s="45">
        <v>7690000</v>
      </c>
      <c r="G902" s="39">
        <f t="shared" si="4"/>
        <v>5482201</v>
      </c>
      <c r="H902" s="40" t="s">
        <v>1900</v>
      </c>
      <c r="I902" s="6"/>
      <c r="J902" s="4">
        <v>0.71289999999999998</v>
      </c>
    </row>
    <row r="903" spans="1:10" x14ac:dyDescent="0.2">
      <c r="A903" s="5">
        <v>43190</v>
      </c>
      <c r="B903" s="6" t="s">
        <v>1805</v>
      </c>
      <c r="C903" s="6">
        <v>1562584</v>
      </c>
      <c r="D903" s="6" t="s">
        <v>1806</v>
      </c>
      <c r="E903" s="6" t="s">
        <v>8</v>
      </c>
      <c r="F903" s="45">
        <v>6750000</v>
      </c>
      <c r="G903" s="39">
        <f t="shared" si="4"/>
        <v>4812075</v>
      </c>
      <c r="H903" s="40" t="s">
        <v>1900</v>
      </c>
      <c r="I903" s="6"/>
      <c r="J903" s="4">
        <v>0.71289999999999998</v>
      </c>
    </row>
    <row r="904" spans="1:10" x14ac:dyDescent="0.2">
      <c r="A904" s="5">
        <v>43190</v>
      </c>
      <c r="B904" s="6" t="s">
        <v>1807</v>
      </c>
      <c r="C904" s="6">
        <v>3782825</v>
      </c>
      <c r="D904" s="6" t="s">
        <v>1808</v>
      </c>
      <c r="E904" s="6" t="s">
        <v>306</v>
      </c>
      <c r="F904" s="45">
        <v>5500000</v>
      </c>
      <c r="G904" s="39">
        <f t="shared" si="4"/>
        <v>3920950</v>
      </c>
      <c r="H904" s="40" t="s">
        <v>1900</v>
      </c>
      <c r="I904" s="6"/>
      <c r="J904" s="4">
        <v>0.71289999999999998</v>
      </c>
    </row>
    <row r="905" spans="1:10" x14ac:dyDescent="0.2">
      <c r="A905" s="5">
        <v>43190</v>
      </c>
      <c r="B905" s="6" t="s">
        <v>1809</v>
      </c>
      <c r="C905" s="6">
        <v>1440287.08</v>
      </c>
      <c r="D905" s="6" t="s">
        <v>1810</v>
      </c>
      <c r="E905" s="6" t="s">
        <v>26</v>
      </c>
      <c r="F905" s="45">
        <v>2000000</v>
      </c>
      <c r="G905" s="39">
        <f t="shared" si="4"/>
        <v>1425800</v>
      </c>
      <c r="H905" s="40" t="s">
        <v>1900</v>
      </c>
      <c r="I905" s="6"/>
      <c r="J905" s="4">
        <v>0.71289999999999998</v>
      </c>
    </row>
    <row r="906" spans="1:10" x14ac:dyDescent="0.2">
      <c r="A906" s="5">
        <v>43190</v>
      </c>
      <c r="B906" s="6" t="s">
        <v>1811</v>
      </c>
      <c r="C906" s="6">
        <v>3404383.7</v>
      </c>
      <c r="D906" s="6" t="s">
        <v>1812</v>
      </c>
      <c r="E906" s="6" t="s">
        <v>8</v>
      </c>
      <c r="F906" s="45">
        <v>4200000</v>
      </c>
      <c r="G906" s="39">
        <f t="shared" si="4"/>
        <v>2994180</v>
      </c>
      <c r="H906" s="40" t="s">
        <v>1900</v>
      </c>
      <c r="I906" s="6"/>
      <c r="J906" s="4">
        <v>0.71289999999999998</v>
      </c>
    </row>
    <row r="907" spans="1:10" x14ac:dyDescent="0.2">
      <c r="A907" s="5">
        <v>43190</v>
      </c>
      <c r="B907" s="6" t="s">
        <v>1813</v>
      </c>
      <c r="C907" s="6">
        <v>1094989</v>
      </c>
      <c r="D907" s="6" t="s">
        <v>1814</v>
      </c>
      <c r="E907" s="6" t="s">
        <v>23</v>
      </c>
      <c r="F907" s="44">
        <v>1200000</v>
      </c>
      <c r="G907" s="39">
        <f t="shared" si="4"/>
        <v>1052040</v>
      </c>
      <c r="H907" s="40" t="s">
        <v>1900</v>
      </c>
      <c r="I907" s="6"/>
      <c r="J907" s="4">
        <v>0.87670000000000003</v>
      </c>
    </row>
    <row r="908" spans="1:10" x14ac:dyDescent="0.2">
      <c r="A908" s="5">
        <v>43190</v>
      </c>
      <c r="B908" s="6" t="s">
        <v>1815</v>
      </c>
      <c r="C908" s="6">
        <v>469372.9</v>
      </c>
      <c r="D908" s="6" t="s">
        <v>1816</v>
      </c>
      <c r="E908" s="6" t="s">
        <v>350</v>
      </c>
      <c r="F908" s="44">
        <v>3800000</v>
      </c>
      <c r="G908" s="39">
        <f t="shared" si="4"/>
        <v>3331460</v>
      </c>
      <c r="H908" s="40" t="s">
        <v>1900</v>
      </c>
      <c r="I908" s="6"/>
      <c r="J908" s="4">
        <v>0.87670000000000003</v>
      </c>
    </row>
    <row r="909" spans="1:10" x14ac:dyDescent="0.2">
      <c r="A909" s="5">
        <v>43190</v>
      </c>
      <c r="B909" s="6" t="s">
        <v>1817</v>
      </c>
      <c r="C909" s="6">
        <v>3564580.38</v>
      </c>
      <c r="D909" s="6" t="s">
        <v>1818</v>
      </c>
      <c r="E909" s="6" t="s">
        <v>8</v>
      </c>
      <c r="F909" s="45">
        <v>4200000</v>
      </c>
      <c r="G909" s="39">
        <f t="shared" si="4"/>
        <v>2994180</v>
      </c>
      <c r="H909" s="40" t="s">
        <v>1900</v>
      </c>
      <c r="I909" s="6"/>
      <c r="J909" s="4">
        <v>0.71289999999999998</v>
      </c>
    </row>
    <row r="910" spans="1:10" x14ac:dyDescent="0.2">
      <c r="A910" s="5">
        <v>43190</v>
      </c>
      <c r="B910" s="6" t="s">
        <v>1819</v>
      </c>
      <c r="C910" s="6">
        <v>1</v>
      </c>
      <c r="D910" s="6" t="s">
        <v>1820</v>
      </c>
      <c r="E910" s="6" t="s">
        <v>13</v>
      </c>
      <c r="F910" s="45">
        <v>10900000</v>
      </c>
      <c r="G910" s="39">
        <f t="shared" si="4"/>
        <v>7770610</v>
      </c>
      <c r="H910" s="40" t="s">
        <v>1900</v>
      </c>
      <c r="I910" s="6"/>
      <c r="J910" s="4">
        <v>0.71289999999999998</v>
      </c>
    </row>
    <row r="911" spans="1:10" x14ac:dyDescent="0.2">
      <c r="A911" s="5">
        <v>43190</v>
      </c>
      <c r="B911" s="6" t="s">
        <v>1821</v>
      </c>
      <c r="C911" s="6">
        <v>3140719.43</v>
      </c>
      <c r="D911" s="6" t="s">
        <v>1822</v>
      </c>
      <c r="E911" s="6" t="s">
        <v>8</v>
      </c>
      <c r="F911" s="45">
        <v>4750000</v>
      </c>
      <c r="G911" s="39">
        <f t="shared" si="4"/>
        <v>3386275</v>
      </c>
      <c r="H911" s="40" t="s">
        <v>1900</v>
      </c>
      <c r="I911" s="6"/>
      <c r="J911" s="4">
        <v>0.71289999999999998</v>
      </c>
    </row>
    <row r="912" spans="1:10" x14ac:dyDescent="0.2">
      <c r="A912" s="5">
        <v>43190</v>
      </c>
      <c r="B912" s="6" t="s">
        <v>1823</v>
      </c>
      <c r="C912" s="6">
        <v>327151.55</v>
      </c>
      <c r="D912" s="6" t="s">
        <v>1824</v>
      </c>
      <c r="E912" s="6" t="s">
        <v>1707</v>
      </c>
      <c r="F912" s="44">
        <v>8800000</v>
      </c>
      <c r="G912" s="39">
        <f t="shared" si="4"/>
        <v>7714960</v>
      </c>
      <c r="H912" s="40" t="s">
        <v>1900</v>
      </c>
      <c r="I912" s="6"/>
      <c r="J912" s="4">
        <v>0.87670000000000003</v>
      </c>
    </row>
    <row r="913" spans="1:10" x14ac:dyDescent="0.2">
      <c r="A913" s="5">
        <v>43190</v>
      </c>
      <c r="B913" s="6" t="s">
        <v>1825</v>
      </c>
      <c r="C913" s="6">
        <v>1177335.1000000001</v>
      </c>
      <c r="D913" s="6" t="s">
        <v>1826</v>
      </c>
      <c r="E913" s="6" t="s">
        <v>23</v>
      </c>
      <c r="F913" s="44">
        <v>4500000</v>
      </c>
      <c r="G913" s="39">
        <f t="shared" si="4"/>
        <v>3945150</v>
      </c>
      <c r="H913" s="40" t="s">
        <v>1900</v>
      </c>
      <c r="I913" s="6"/>
      <c r="J913" s="4">
        <v>0.87670000000000003</v>
      </c>
    </row>
    <row r="914" spans="1:10" x14ac:dyDescent="0.2">
      <c r="A914" s="5">
        <v>43190</v>
      </c>
      <c r="B914" s="6" t="s">
        <v>1827</v>
      </c>
      <c r="C914" s="6">
        <v>2538015.04</v>
      </c>
      <c r="D914" s="6" t="s">
        <v>1828</v>
      </c>
      <c r="E914" s="6" t="s">
        <v>8</v>
      </c>
      <c r="F914" s="45">
        <v>4200000</v>
      </c>
      <c r="G914" s="39">
        <f t="shared" si="4"/>
        <v>2994180</v>
      </c>
      <c r="H914" s="40" t="s">
        <v>1900</v>
      </c>
      <c r="I914" s="6"/>
      <c r="J914" s="4">
        <v>0.71289999999999998</v>
      </c>
    </row>
    <row r="915" spans="1:10" x14ac:dyDescent="0.2">
      <c r="A915" s="5">
        <v>43190</v>
      </c>
      <c r="B915" s="6" t="s">
        <v>1829</v>
      </c>
      <c r="C915" s="6">
        <v>2316586</v>
      </c>
      <c r="D915" s="6" t="s">
        <v>1830</v>
      </c>
      <c r="E915" s="6" t="s">
        <v>8</v>
      </c>
      <c r="F915" s="45">
        <v>3000000</v>
      </c>
      <c r="G915" s="39">
        <f t="shared" si="4"/>
        <v>2138700</v>
      </c>
      <c r="H915" s="40" t="s">
        <v>1900</v>
      </c>
      <c r="I915" s="6"/>
      <c r="J915" s="4">
        <v>0.71289999999999998</v>
      </c>
    </row>
    <row r="916" spans="1:10" x14ac:dyDescent="0.2">
      <c r="A916" s="5">
        <v>43190</v>
      </c>
      <c r="B916" s="6" t="s">
        <v>1831</v>
      </c>
      <c r="C916" s="6">
        <v>1999996</v>
      </c>
      <c r="D916" s="6" t="s">
        <v>1832</v>
      </c>
      <c r="E916" s="6" t="s">
        <v>8</v>
      </c>
      <c r="F916" s="45">
        <v>1999996</v>
      </c>
      <c r="G916" s="39">
        <f t="shared" si="4"/>
        <v>1425797.1484000001</v>
      </c>
      <c r="H916" s="40" t="s">
        <v>1900</v>
      </c>
      <c r="I916" s="6"/>
      <c r="J916" s="4">
        <v>0.71289999999999998</v>
      </c>
    </row>
    <row r="917" spans="1:10" x14ac:dyDescent="0.2">
      <c r="A917" s="5">
        <v>43190</v>
      </c>
      <c r="B917" s="6" t="s">
        <v>1833</v>
      </c>
      <c r="C917" s="6">
        <v>152843</v>
      </c>
      <c r="D917" s="6" t="s">
        <v>1834</v>
      </c>
      <c r="E917" s="6" t="s">
        <v>8</v>
      </c>
      <c r="F917" s="45">
        <v>1999997</v>
      </c>
      <c r="G917" s="39">
        <f t="shared" si="4"/>
        <v>1425797.8613</v>
      </c>
      <c r="H917" s="40" t="s">
        <v>1900</v>
      </c>
      <c r="I917" s="6"/>
      <c r="J917" s="4">
        <v>0.71289999999999998</v>
      </c>
    </row>
    <row r="918" spans="1:10" x14ac:dyDescent="0.2">
      <c r="A918" s="5">
        <v>43190</v>
      </c>
      <c r="B918" s="6" t="s">
        <v>1835</v>
      </c>
      <c r="C918" s="6">
        <v>1</v>
      </c>
      <c r="D918" s="6" t="s">
        <v>1836</v>
      </c>
      <c r="E918" s="6" t="s">
        <v>8</v>
      </c>
      <c r="F918" s="45">
        <v>10588482</v>
      </c>
      <c r="G918" s="39">
        <f t="shared" si="4"/>
        <v>7548528.8177999994</v>
      </c>
      <c r="H918" s="40" t="s">
        <v>1900</v>
      </c>
      <c r="I918" s="6"/>
      <c r="J918" s="4">
        <v>0.71289999999999998</v>
      </c>
    </row>
    <row r="919" spans="1:10" x14ac:dyDescent="0.2">
      <c r="A919" s="5">
        <v>43190</v>
      </c>
      <c r="B919" s="6" t="s">
        <v>1837</v>
      </c>
      <c r="C919" s="6">
        <v>6069407.4699999997</v>
      </c>
      <c r="D919" s="6" t="s">
        <v>1838</v>
      </c>
      <c r="E919" s="6" t="s">
        <v>8</v>
      </c>
      <c r="F919" s="45">
        <v>10900000</v>
      </c>
      <c r="G919" s="39">
        <f t="shared" si="4"/>
        <v>7770610</v>
      </c>
      <c r="H919" s="40" t="s">
        <v>1900</v>
      </c>
      <c r="I919" s="6"/>
      <c r="J919" s="4">
        <v>0.71289999999999998</v>
      </c>
    </row>
    <row r="920" spans="1:10" x14ac:dyDescent="0.2">
      <c r="A920" s="5">
        <v>43190</v>
      </c>
      <c r="B920" s="6" t="s">
        <v>1839</v>
      </c>
      <c r="C920" s="6">
        <v>3642986.11</v>
      </c>
      <c r="D920" s="6" t="s">
        <v>1840</v>
      </c>
      <c r="E920" s="6" t="s">
        <v>8</v>
      </c>
      <c r="F920" s="45">
        <v>4200000</v>
      </c>
      <c r="G920" s="39">
        <f t="shared" si="4"/>
        <v>2994180</v>
      </c>
      <c r="H920" s="40" t="s">
        <v>1900</v>
      </c>
      <c r="I920" s="6"/>
      <c r="J920" s="4">
        <v>0.71289999999999998</v>
      </c>
    </row>
    <row r="921" spans="1:10" x14ac:dyDescent="0.2">
      <c r="A921" s="5">
        <v>43190</v>
      </c>
      <c r="B921" s="6" t="s">
        <v>1841</v>
      </c>
      <c r="C921" s="6">
        <v>1063520.3899999999</v>
      </c>
      <c r="D921" s="6" t="s">
        <v>1842</v>
      </c>
      <c r="E921" s="6" t="s">
        <v>8</v>
      </c>
      <c r="F921" s="45">
        <v>2670714</v>
      </c>
      <c r="G921" s="39">
        <f t="shared" si="4"/>
        <v>1903952.0105999999</v>
      </c>
      <c r="H921" s="40" t="s">
        <v>1900</v>
      </c>
      <c r="I921" s="6"/>
      <c r="J921" s="4">
        <v>0.71289999999999998</v>
      </c>
    </row>
    <row r="922" spans="1:10" x14ac:dyDescent="0.2">
      <c r="A922" s="5">
        <v>43190</v>
      </c>
      <c r="B922" s="6" t="s">
        <v>1843</v>
      </c>
      <c r="C922" s="6">
        <v>4007513.13</v>
      </c>
      <c r="D922" s="6" t="s">
        <v>1844</v>
      </c>
      <c r="E922" s="6" t="s">
        <v>8</v>
      </c>
      <c r="F922" s="45">
        <v>4200000</v>
      </c>
      <c r="G922" s="39">
        <f t="shared" si="4"/>
        <v>2994180</v>
      </c>
      <c r="H922" s="40" t="s">
        <v>1900</v>
      </c>
      <c r="I922" s="6"/>
      <c r="J922" s="4">
        <v>0.71289999999999998</v>
      </c>
    </row>
    <row r="923" spans="1:10" x14ac:dyDescent="0.2">
      <c r="A923" s="5">
        <v>43190</v>
      </c>
      <c r="B923" s="6" t="s">
        <v>1845</v>
      </c>
      <c r="C923" s="6">
        <v>4564220</v>
      </c>
      <c r="D923" s="6" t="s">
        <v>1846</v>
      </c>
      <c r="E923" s="6" t="s">
        <v>8</v>
      </c>
      <c r="F923" s="45">
        <v>4700000</v>
      </c>
      <c r="G923" s="39">
        <f t="shared" si="4"/>
        <v>3350630</v>
      </c>
      <c r="H923" s="40" t="s">
        <v>1900</v>
      </c>
      <c r="I923" s="6"/>
      <c r="J923" s="4">
        <v>0.71289999999999998</v>
      </c>
    </row>
    <row r="924" spans="1:10" x14ac:dyDescent="0.2">
      <c r="A924" s="5">
        <v>43190</v>
      </c>
      <c r="B924" s="6" t="s">
        <v>1847</v>
      </c>
      <c r="C924" s="6">
        <v>3461514.04</v>
      </c>
      <c r="D924" s="6" t="s">
        <v>1848</v>
      </c>
      <c r="E924" s="6" t="s">
        <v>110</v>
      </c>
      <c r="F924" s="44">
        <v>10200000</v>
      </c>
      <c r="G924" s="39">
        <f t="shared" si="4"/>
        <v>8942340</v>
      </c>
      <c r="H924" s="40" t="s">
        <v>1900</v>
      </c>
      <c r="I924" s="6"/>
      <c r="J924" s="4">
        <v>0.87670000000000003</v>
      </c>
    </row>
    <row r="925" spans="1:10" x14ac:dyDescent="0.2">
      <c r="A925" s="5">
        <v>43190</v>
      </c>
      <c r="B925" s="6" t="s">
        <v>1849</v>
      </c>
      <c r="C925" s="6">
        <v>3462938.11</v>
      </c>
      <c r="D925" s="6" t="s">
        <v>1850</v>
      </c>
      <c r="E925" s="6" t="s">
        <v>1011</v>
      </c>
      <c r="F925" s="45">
        <v>4028165</v>
      </c>
      <c r="G925" s="39">
        <f t="shared" si="4"/>
        <v>2871678.8284999998</v>
      </c>
      <c r="H925" s="40" t="s">
        <v>1900</v>
      </c>
      <c r="I925" s="6"/>
      <c r="J925" s="4">
        <v>0.71289999999999998</v>
      </c>
    </row>
    <row r="926" spans="1:10" x14ac:dyDescent="0.2">
      <c r="A926" s="5">
        <v>43190</v>
      </c>
      <c r="B926" s="6" t="s">
        <v>1851</v>
      </c>
      <c r="C926" s="6">
        <v>3281106.56</v>
      </c>
      <c r="D926" s="6" t="s">
        <v>1852</v>
      </c>
      <c r="E926" s="6" t="s">
        <v>8</v>
      </c>
      <c r="F926" s="45">
        <v>3800000</v>
      </c>
      <c r="G926" s="39">
        <f t="shared" si="4"/>
        <v>2709020</v>
      </c>
      <c r="H926" s="40" t="s">
        <v>1900</v>
      </c>
      <c r="I926" s="6"/>
      <c r="J926" s="4">
        <v>0.71289999999999998</v>
      </c>
    </row>
    <row r="927" spans="1:10" x14ac:dyDescent="0.2">
      <c r="A927" s="5">
        <v>43190</v>
      </c>
      <c r="B927" s="6" t="s">
        <v>1853</v>
      </c>
      <c r="C927" s="6">
        <v>5033838.16</v>
      </c>
      <c r="D927" s="6" t="s">
        <v>1854</v>
      </c>
      <c r="E927" s="6" t="s">
        <v>1707</v>
      </c>
      <c r="F927" s="44">
        <v>6200000</v>
      </c>
      <c r="G927" s="39">
        <f t="shared" si="4"/>
        <v>5435540</v>
      </c>
      <c r="H927" s="40" t="s">
        <v>1900</v>
      </c>
      <c r="I927" s="6"/>
      <c r="J927" s="4">
        <v>0.87670000000000003</v>
      </c>
    </row>
    <row r="928" spans="1:10" x14ac:dyDescent="0.2">
      <c r="A928" s="5">
        <v>43190</v>
      </c>
      <c r="B928" s="6" t="s">
        <v>1855</v>
      </c>
      <c r="C928" s="6">
        <v>3842589.22</v>
      </c>
      <c r="D928" s="6" t="s">
        <v>1856</v>
      </c>
      <c r="E928" s="6" t="s">
        <v>8</v>
      </c>
      <c r="F928" s="45">
        <v>4200000</v>
      </c>
      <c r="G928" s="39">
        <f t="shared" si="4"/>
        <v>2994180</v>
      </c>
      <c r="H928" s="40" t="s">
        <v>1900</v>
      </c>
      <c r="I928" s="31">
        <v>47850663.090000011</v>
      </c>
      <c r="J928" s="4">
        <v>0.71289999999999998</v>
      </c>
    </row>
    <row r="929" spans="1:10" x14ac:dyDescent="0.2">
      <c r="A929" s="6"/>
      <c r="B929" s="6"/>
      <c r="C929" s="6"/>
      <c r="D929" s="6"/>
      <c r="E929" s="6"/>
      <c r="F929" s="6"/>
      <c r="G929" s="6"/>
      <c r="H929" s="6"/>
      <c r="I929" s="6"/>
      <c r="J929" s="4"/>
    </row>
    <row r="930" spans="1:10" x14ac:dyDescent="0.2">
      <c r="A930" s="10"/>
      <c r="B930" s="11" t="s">
        <v>1857</v>
      </c>
      <c r="C930" s="12"/>
      <c r="D930" s="13"/>
      <c r="E930" s="3" t="s">
        <v>1899</v>
      </c>
      <c r="F930" s="13"/>
      <c r="G930" s="13"/>
      <c r="H930" s="12"/>
      <c r="I930" s="12"/>
      <c r="J930" s="12"/>
    </row>
    <row r="931" spans="1:10" x14ac:dyDescent="0.2">
      <c r="A931" s="5">
        <v>43190</v>
      </c>
      <c r="B931" s="6" t="s">
        <v>1858</v>
      </c>
      <c r="C931" s="6">
        <v>5974239</v>
      </c>
      <c r="D931" s="6" t="s">
        <v>1859</v>
      </c>
      <c r="E931" s="6" t="s">
        <v>8</v>
      </c>
      <c r="F931" s="45">
        <v>20000000</v>
      </c>
      <c r="G931" s="39">
        <f t="shared" ref="G931:G936" si="5">F931*J931</f>
        <v>14258000</v>
      </c>
      <c r="H931" s="40" t="s">
        <v>1900</v>
      </c>
      <c r="I931" s="6"/>
      <c r="J931" s="4">
        <v>0.71289999999999998</v>
      </c>
    </row>
    <row r="932" spans="1:10" x14ac:dyDescent="0.2">
      <c r="A932" s="5">
        <v>43190</v>
      </c>
      <c r="B932" s="6" t="s">
        <v>1860</v>
      </c>
      <c r="C932" s="6">
        <v>20846016.460000001</v>
      </c>
      <c r="D932" s="6" t="s">
        <v>1861</v>
      </c>
      <c r="E932" s="6" t="s">
        <v>23</v>
      </c>
      <c r="F932" s="38">
        <v>25000000</v>
      </c>
      <c r="G932" s="39">
        <f t="shared" si="5"/>
        <v>25000000</v>
      </c>
      <c r="H932" s="40" t="s">
        <v>1900</v>
      </c>
      <c r="I932" s="6"/>
      <c r="J932" s="4">
        <v>1</v>
      </c>
    </row>
    <row r="933" spans="1:10" x14ac:dyDescent="0.2">
      <c r="A933" s="5">
        <v>43190</v>
      </c>
      <c r="B933" s="6" t="s">
        <v>1862</v>
      </c>
      <c r="C933" s="6">
        <v>2156655.63</v>
      </c>
      <c r="D933" s="6" t="s">
        <v>1863</v>
      </c>
      <c r="E933" s="6" t="s">
        <v>23</v>
      </c>
      <c r="F933" s="38">
        <v>15000000</v>
      </c>
      <c r="G933" s="39">
        <f t="shared" si="5"/>
        <v>15000000</v>
      </c>
      <c r="H933" s="40" t="s">
        <v>1900</v>
      </c>
      <c r="I933" s="6"/>
      <c r="J933" s="4">
        <v>1</v>
      </c>
    </row>
    <row r="934" spans="1:10" x14ac:dyDescent="0.2">
      <c r="A934" s="5">
        <v>43190</v>
      </c>
      <c r="B934" s="6" t="s">
        <v>1864</v>
      </c>
      <c r="C934" s="6">
        <v>11688936</v>
      </c>
      <c r="D934" s="6" t="s">
        <v>1865</v>
      </c>
      <c r="E934" s="6" t="s">
        <v>8</v>
      </c>
      <c r="F934" s="45">
        <v>25000000</v>
      </c>
      <c r="G934" s="39">
        <f t="shared" si="5"/>
        <v>17822500</v>
      </c>
      <c r="H934" s="40" t="s">
        <v>1900</v>
      </c>
      <c r="I934" s="6"/>
      <c r="J934" s="4">
        <v>0.71289999999999998</v>
      </c>
    </row>
    <row r="935" spans="1:10" x14ac:dyDescent="0.2">
      <c r="A935" s="5">
        <v>43190</v>
      </c>
      <c r="B935" s="6" t="s">
        <v>1866</v>
      </c>
      <c r="C935" s="6">
        <v>30863199.91</v>
      </c>
      <c r="D935" s="6" t="s">
        <v>1867</v>
      </c>
      <c r="E935" s="6" t="s">
        <v>1011</v>
      </c>
      <c r="F935" s="45">
        <v>50000000</v>
      </c>
      <c r="G935" s="39">
        <f t="shared" si="5"/>
        <v>35645000</v>
      </c>
      <c r="H935" s="40" t="s">
        <v>1900</v>
      </c>
      <c r="I935" s="6"/>
      <c r="J935" s="4">
        <v>0.71289999999999998</v>
      </c>
    </row>
    <row r="936" spans="1:10" x14ac:dyDescent="0.2">
      <c r="A936" s="5">
        <v>43190</v>
      </c>
      <c r="B936" s="6" t="s">
        <v>1868</v>
      </c>
      <c r="C936" s="6">
        <v>2024364.25</v>
      </c>
      <c r="D936" s="6" t="s">
        <v>1869</v>
      </c>
      <c r="E936" s="6" t="s">
        <v>23</v>
      </c>
      <c r="F936" s="38">
        <v>15000000</v>
      </c>
      <c r="G936" s="39">
        <f t="shared" si="5"/>
        <v>15000000</v>
      </c>
      <c r="H936" s="40" t="s">
        <v>1900</v>
      </c>
      <c r="I936" s="31">
        <v>58146314.280000001</v>
      </c>
      <c r="J936" s="4">
        <v>1</v>
      </c>
    </row>
    <row r="937" spans="1:10" x14ac:dyDescent="0.2">
      <c r="A937" s="5"/>
      <c r="B937" s="6"/>
      <c r="C937" s="6"/>
      <c r="D937" s="6"/>
      <c r="E937" s="6"/>
      <c r="F937" s="6"/>
      <c r="G937" s="6"/>
      <c r="H937" s="6"/>
      <c r="I937" s="6"/>
      <c r="J937" s="4"/>
    </row>
    <row r="938" spans="1:10" x14ac:dyDescent="0.2">
      <c r="A938" s="25"/>
      <c r="B938" s="26" t="s">
        <v>1870</v>
      </c>
      <c r="C938" s="27"/>
      <c r="D938" s="28"/>
      <c r="E938" s="3" t="s">
        <v>1899</v>
      </c>
      <c r="F938" s="28"/>
      <c r="G938" s="28"/>
      <c r="H938" s="27"/>
      <c r="I938" s="27"/>
      <c r="J938" s="27"/>
    </row>
    <row r="939" spans="1:10" x14ac:dyDescent="0.2">
      <c r="A939" s="5">
        <v>43190</v>
      </c>
      <c r="B939" s="6" t="s">
        <v>1871</v>
      </c>
      <c r="C939" s="6">
        <v>18468671.859999999</v>
      </c>
      <c r="D939" s="6" t="s">
        <v>1872</v>
      </c>
      <c r="E939" s="6" t="s">
        <v>1873</v>
      </c>
      <c r="F939" s="45">
        <v>60000000</v>
      </c>
      <c r="G939" s="39">
        <f t="shared" ref="G939:G943" si="6">F939*J939</f>
        <v>42774000</v>
      </c>
      <c r="H939" s="40" t="s">
        <v>1900</v>
      </c>
      <c r="I939" s="6"/>
      <c r="J939" s="4">
        <v>0.71289999999999998</v>
      </c>
    </row>
    <row r="940" spans="1:10" x14ac:dyDescent="0.2">
      <c r="A940" s="5">
        <v>43190</v>
      </c>
      <c r="B940" s="6" t="s">
        <v>1874</v>
      </c>
      <c r="C940" s="6">
        <v>31142101.699999999</v>
      </c>
      <c r="D940" s="6" t="s">
        <v>1875</v>
      </c>
      <c r="E940" s="6" t="s">
        <v>1707</v>
      </c>
      <c r="F940" s="38">
        <v>50000000</v>
      </c>
      <c r="G940" s="39">
        <f t="shared" si="6"/>
        <v>50000000</v>
      </c>
      <c r="H940" s="40" t="s">
        <v>1900</v>
      </c>
      <c r="I940" s="6"/>
      <c r="J940" s="4">
        <v>1</v>
      </c>
    </row>
    <row r="941" spans="1:10" x14ac:dyDescent="0.2">
      <c r="A941" s="5">
        <v>43190</v>
      </c>
      <c r="B941" s="6" t="s">
        <v>1876</v>
      </c>
      <c r="C941" s="6">
        <v>18505442.75</v>
      </c>
      <c r="D941" s="6" t="s">
        <v>1877</v>
      </c>
      <c r="E941" s="6" t="s">
        <v>1011</v>
      </c>
      <c r="F941" s="45">
        <v>70000000</v>
      </c>
      <c r="G941" s="39">
        <f t="shared" si="6"/>
        <v>49903000</v>
      </c>
      <c r="H941" s="40" t="s">
        <v>1900</v>
      </c>
      <c r="I941" s="6"/>
      <c r="J941" s="4">
        <v>0.71289999999999998</v>
      </c>
    </row>
    <row r="942" spans="1:10" x14ac:dyDescent="0.2">
      <c r="A942" s="5">
        <v>43190</v>
      </c>
      <c r="B942" s="6" t="s">
        <v>1878</v>
      </c>
      <c r="C942" s="6">
        <v>38100000</v>
      </c>
      <c r="D942" s="6" t="s">
        <v>1879</v>
      </c>
      <c r="E942" s="6" t="s">
        <v>23</v>
      </c>
      <c r="F942" s="38">
        <v>60000000</v>
      </c>
      <c r="G942" s="39">
        <f t="shared" si="6"/>
        <v>60000000</v>
      </c>
      <c r="H942" s="40" t="s">
        <v>1900</v>
      </c>
      <c r="I942" s="6"/>
      <c r="J942" s="4">
        <v>1</v>
      </c>
    </row>
    <row r="943" spans="1:10" x14ac:dyDescent="0.2">
      <c r="A943" s="5">
        <v>43190</v>
      </c>
      <c r="B943" s="6" t="s">
        <v>1880</v>
      </c>
      <c r="C943" s="6">
        <v>6325391.4100000001</v>
      </c>
      <c r="D943" s="6" t="s">
        <v>1881</v>
      </c>
      <c r="E943" s="6" t="s">
        <v>1707</v>
      </c>
      <c r="F943" s="38">
        <v>50000000</v>
      </c>
      <c r="G943" s="39">
        <f t="shared" si="6"/>
        <v>50000000</v>
      </c>
      <c r="H943" s="40" t="s">
        <v>1900</v>
      </c>
      <c r="I943" s="31">
        <v>101211377.18999998</v>
      </c>
      <c r="J943" s="4">
        <v>1</v>
      </c>
    </row>
    <row r="944" spans="1:10" x14ac:dyDescent="0.2">
      <c r="A944" s="5"/>
      <c r="B944" s="6"/>
      <c r="C944" s="6"/>
      <c r="D944" s="6"/>
      <c r="E944" s="6"/>
      <c r="F944" s="6"/>
      <c r="G944" s="6"/>
      <c r="H944" s="6"/>
      <c r="I944" s="6"/>
      <c r="J944" s="4"/>
    </row>
    <row r="945" spans="1:10" x14ac:dyDescent="0.2">
      <c r="A945" s="5"/>
      <c r="B945" s="6"/>
      <c r="C945" s="6"/>
      <c r="D945" s="6"/>
      <c r="E945" s="6"/>
      <c r="F945" s="6"/>
      <c r="G945" s="6"/>
      <c r="H945" s="6"/>
      <c r="I945" s="6"/>
      <c r="J945" s="4"/>
    </row>
    <row r="946" spans="1:10" x14ac:dyDescent="0.2">
      <c r="A946" s="5"/>
      <c r="B946" s="6"/>
      <c r="C946" s="6"/>
      <c r="D946" s="6"/>
      <c r="E946" s="6"/>
      <c r="F946" s="6"/>
      <c r="G946" s="6"/>
      <c r="H946" s="6"/>
      <c r="I946" s="6"/>
      <c r="J946" s="4"/>
    </row>
    <row r="947" spans="1:10" x14ac:dyDescent="0.2">
      <c r="A947" s="5"/>
      <c r="B947" s="6"/>
      <c r="C947" s="6"/>
      <c r="D947" s="6"/>
      <c r="E947" s="6"/>
      <c r="F947" s="6"/>
      <c r="G947" s="6"/>
      <c r="H947" s="6"/>
      <c r="I947" s="6"/>
      <c r="J947" s="4"/>
    </row>
    <row r="948" spans="1:10" x14ac:dyDescent="0.2">
      <c r="A948" s="5"/>
      <c r="B948" s="6"/>
      <c r="C948" s="6"/>
      <c r="D948" s="6"/>
      <c r="E948" s="6"/>
      <c r="F948" s="6"/>
      <c r="G948" s="6"/>
      <c r="H948" s="6"/>
      <c r="I948" s="6"/>
      <c r="J948" s="4"/>
    </row>
    <row r="949" spans="1:10" x14ac:dyDescent="0.2">
      <c r="A949" s="5"/>
      <c r="B949" s="6"/>
      <c r="C949" s="6"/>
      <c r="D949" s="6"/>
      <c r="E949" s="6"/>
      <c r="F949" s="6"/>
      <c r="G949" s="6"/>
      <c r="H949" s="6"/>
      <c r="I949" s="4"/>
      <c r="J949" s="4"/>
    </row>
    <row r="950" spans="1:10" x14ac:dyDescent="0.2">
      <c r="A950" s="5"/>
      <c r="B950" s="1" t="s">
        <v>1882</v>
      </c>
      <c r="C950" s="6"/>
      <c r="D950" s="6"/>
      <c r="E950" s="6"/>
      <c r="F950" s="6"/>
      <c r="G950" s="6"/>
      <c r="H950" s="4"/>
      <c r="I950" s="4"/>
      <c r="J950" s="4"/>
    </row>
    <row r="951" spans="1:10" x14ac:dyDescent="0.2">
      <c r="A951" s="5"/>
      <c r="B951" s="6" t="s">
        <v>1883</v>
      </c>
      <c r="C951" s="6"/>
      <c r="D951" s="6"/>
      <c r="E951" s="6"/>
      <c r="F951" s="6"/>
      <c r="G951" s="6"/>
      <c r="H951" s="6"/>
      <c r="I951" s="51">
        <v>125253622.65999998</v>
      </c>
      <c r="J951" s="4"/>
    </row>
    <row r="952" spans="1:10" x14ac:dyDescent="0.2">
      <c r="A952" s="5"/>
      <c r="B952" s="6" t="s">
        <v>1884</v>
      </c>
      <c r="C952" s="6"/>
      <c r="D952" s="6"/>
      <c r="E952" s="6"/>
      <c r="F952" s="6"/>
      <c r="G952" s="6"/>
      <c r="H952" s="6"/>
      <c r="I952" s="51">
        <v>-124385080.77</v>
      </c>
      <c r="J952" s="4"/>
    </row>
    <row r="953" spans="1:10" x14ac:dyDescent="0.2">
      <c r="A953" s="5"/>
      <c r="B953" s="6" t="s">
        <v>1885</v>
      </c>
      <c r="C953" s="6"/>
      <c r="D953" s="6"/>
      <c r="E953" s="6"/>
      <c r="F953" s="6"/>
      <c r="G953" s="6"/>
      <c r="H953" s="6"/>
      <c r="I953" s="51">
        <v>-2169.4499999999998</v>
      </c>
      <c r="J953" s="4"/>
    </row>
    <row r="954" spans="1:10" x14ac:dyDescent="0.2">
      <c r="A954" s="5"/>
      <c r="B954" s="6" t="s">
        <v>1886</v>
      </c>
      <c r="C954" s="6"/>
      <c r="D954" s="6"/>
      <c r="E954" s="6"/>
      <c r="F954" s="6"/>
      <c r="G954" s="6"/>
      <c r="H954" s="6"/>
      <c r="I954" s="51">
        <v>1707779.3099999998</v>
      </c>
      <c r="J954" s="4"/>
    </row>
    <row r="955" spans="1:10" x14ac:dyDescent="0.2">
      <c r="A955" s="5"/>
      <c r="B955" s="1" t="s">
        <v>1887</v>
      </c>
      <c r="C955" s="6"/>
      <c r="D955" s="6"/>
      <c r="E955" s="6"/>
      <c r="F955" s="6"/>
      <c r="G955" s="6"/>
      <c r="H955" s="4"/>
      <c r="I955" s="51"/>
      <c r="J955" s="4"/>
    </row>
    <row r="956" spans="1:10" x14ac:dyDescent="0.2">
      <c r="A956" s="5"/>
      <c r="B956" s="6" t="s">
        <v>1888</v>
      </c>
      <c r="C956" s="6"/>
      <c r="D956" s="6"/>
      <c r="E956" s="6"/>
      <c r="F956" s="6"/>
      <c r="G956" s="6"/>
      <c r="H956" s="6"/>
      <c r="I956" s="51">
        <v>377815.74</v>
      </c>
      <c r="J956" s="4"/>
    </row>
    <row r="957" spans="1:10" x14ac:dyDescent="0.2">
      <c r="A957" s="5"/>
      <c r="B957" s="6" t="s">
        <v>1889</v>
      </c>
      <c r="C957" s="6"/>
      <c r="D957" s="6"/>
      <c r="E957" s="6"/>
      <c r="F957" s="6"/>
      <c r="G957" s="6"/>
      <c r="H957" s="4"/>
      <c r="I957" s="51">
        <v>-2333946.27</v>
      </c>
      <c r="J957" s="4"/>
    </row>
    <row r="958" spans="1:10" x14ac:dyDescent="0.2">
      <c r="A958" s="5"/>
      <c r="B958" s="6" t="s">
        <v>1890</v>
      </c>
      <c r="C958" s="6"/>
      <c r="D958" s="6"/>
      <c r="E958" s="6"/>
      <c r="F958" s="6"/>
      <c r="G958" s="6"/>
      <c r="H958" s="6"/>
      <c r="I958" s="51">
        <v>880095.59000000008</v>
      </c>
      <c r="J958" s="4"/>
    </row>
    <row r="959" spans="1:10" x14ac:dyDescent="0.2">
      <c r="A959" s="5"/>
      <c r="B959" s="1" t="s">
        <v>1891</v>
      </c>
      <c r="C959" s="6"/>
      <c r="D959" s="6"/>
      <c r="E959" s="6"/>
      <c r="F959" s="6"/>
      <c r="G959" s="6"/>
      <c r="H959" s="6"/>
      <c r="I959" s="51"/>
      <c r="J959" s="4"/>
    </row>
    <row r="960" spans="1:10" x14ac:dyDescent="0.2">
      <c r="A960" s="5"/>
      <c r="B960" s="6" t="s">
        <v>1892</v>
      </c>
      <c r="C960" s="6"/>
      <c r="D960" s="6"/>
      <c r="E960" s="6"/>
      <c r="F960" s="6"/>
      <c r="G960" s="6"/>
      <c r="H960" s="6"/>
      <c r="I960" s="51">
        <v>26496592.579999998</v>
      </c>
      <c r="J960" s="4"/>
    </row>
    <row r="961" spans="1:10" x14ac:dyDescent="0.2">
      <c r="A961" s="5"/>
      <c r="B961" s="6" t="s">
        <v>1893</v>
      </c>
      <c r="C961" s="6"/>
      <c r="D961" s="6"/>
      <c r="E961" s="6"/>
      <c r="F961" s="6"/>
      <c r="G961" s="6"/>
      <c r="H961" s="6"/>
      <c r="I961" s="51">
        <v>58627596.440000013</v>
      </c>
      <c r="J961" s="4"/>
    </row>
    <row r="962" spans="1:10" x14ac:dyDescent="0.2">
      <c r="A962" s="5"/>
      <c r="B962" s="6"/>
      <c r="C962" s="6"/>
      <c r="D962" s="6"/>
      <c r="E962" s="6"/>
      <c r="F962" s="6"/>
      <c r="G962" s="6"/>
      <c r="H962" s="6"/>
      <c r="I962" s="51"/>
      <c r="J962" s="52"/>
    </row>
    <row r="963" spans="1:10" x14ac:dyDescent="0.2">
      <c r="A963" s="5"/>
      <c r="B963" s="1" t="s">
        <v>1901</v>
      </c>
      <c r="C963" s="6"/>
      <c r="D963" s="6"/>
      <c r="E963" s="6"/>
      <c r="F963" s="6"/>
      <c r="G963" s="6"/>
      <c r="H963" s="6"/>
      <c r="I963" s="51">
        <v>7140594.8299999917</v>
      </c>
      <c r="J963" s="4"/>
    </row>
    <row r="964" spans="1:10" x14ac:dyDescent="0.2">
      <c r="A964" s="5"/>
      <c r="B964" s="6"/>
      <c r="C964" s="6"/>
      <c r="D964" s="6"/>
      <c r="E964" s="6"/>
      <c r="F964" s="6"/>
      <c r="G964" s="6"/>
      <c r="H964" s="6"/>
      <c r="I964" s="53"/>
      <c r="J964" s="4"/>
    </row>
    <row r="965" spans="1:10" x14ac:dyDescent="0.2">
      <c r="A965" s="5"/>
      <c r="B965" s="29" t="s">
        <v>1902</v>
      </c>
      <c r="C965" s="6"/>
      <c r="D965" s="6"/>
      <c r="E965" s="6"/>
      <c r="F965" s="6"/>
      <c r="G965" s="6"/>
      <c r="H965" s="6"/>
      <c r="I965" s="51">
        <f>SUM(I7:I963)</f>
        <v>3413420813.4499993</v>
      </c>
      <c r="J965" s="4"/>
    </row>
  </sheetData>
  <sheetProtection password="A84F" sheet="1" objects="1" scenarios="1"/>
  <mergeCells count="4">
    <mergeCell ref="F863:F864"/>
    <mergeCell ref="G863:G864"/>
    <mergeCell ref="J863:J864"/>
    <mergeCell ref="A1:H1"/>
  </mergeCells>
  <hyperlinks>
    <hyperlink ref="J1" r:id="rId1"/>
  </hyperlink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D18" sqref="D18"/>
    </sheetView>
  </sheetViews>
  <sheetFormatPr defaultRowHeight="15" x14ac:dyDescent="0.2"/>
  <cols>
    <col min="1" max="1" width="62" bestFit="1" customWidth="1"/>
    <col min="3" max="3" width="14.88671875" bestFit="1" customWidth="1"/>
    <col min="5" max="5" width="16.109375" bestFit="1" customWidth="1"/>
    <col min="7" max="7" width="16.109375" bestFit="1" customWidth="1"/>
  </cols>
  <sheetData>
    <row r="1" spans="1:14" ht="20.25" x14ac:dyDescent="0.2">
      <c r="A1" s="77" t="s">
        <v>1914</v>
      </c>
      <c r="B1" s="77"/>
      <c r="C1" s="77"/>
      <c r="D1" s="63"/>
      <c r="E1" s="63"/>
      <c r="F1" s="63"/>
      <c r="G1" s="63"/>
    </row>
    <row r="2" spans="1:14" x14ac:dyDescent="0.2">
      <c r="A2" s="63"/>
      <c r="B2" s="63"/>
      <c r="C2" s="63"/>
      <c r="D2" s="63"/>
      <c r="E2" s="63"/>
      <c r="F2" s="63"/>
      <c r="G2" s="63"/>
    </row>
    <row r="3" spans="1:14" ht="18" x14ac:dyDescent="0.25">
      <c r="A3" s="63"/>
      <c r="B3" s="63"/>
      <c r="C3" s="63"/>
      <c r="D3" s="63"/>
      <c r="E3" s="63"/>
      <c r="F3" s="63"/>
      <c r="G3" s="63"/>
      <c r="H3" s="60"/>
    </row>
    <row r="4" spans="1:14" ht="18" x14ac:dyDescent="0.25">
      <c r="A4" s="63"/>
      <c r="B4" s="63"/>
      <c r="C4" s="64" t="s">
        <v>1906</v>
      </c>
      <c r="D4" s="63"/>
      <c r="E4" s="64" t="s">
        <v>1907</v>
      </c>
      <c r="F4" s="63"/>
      <c r="G4" s="64" t="s">
        <v>1908</v>
      </c>
      <c r="H4" s="60"/>
    </row>
    <row r="5" spans="1:14" ht="18" x14ac:dyDescent="0.25">
      <c r="A5" s="63"/>
      <c r="B5" s="63"/>
      <c r="C5" s="65">
        <v>43190</v>
      </c>
      <c r="D5" s="63"/>
      <c r="E5" s="65">
        <f>C5</f>
        <v>43190</v>
      </c>
      <c r="F5" s="63"/>
      <c r="G5" s="65">
        <f>E5</f>
        <v>43190</v>
      </c>
      <c r="H5" s="60"/>
    </row>
    <row r="6" spans="1:14" ht="18" x14ac:dyDescent="0.25">
      <c r="A6" s="63"/>
      <c r="B6" s="63"/>
      <c r="C6" s="64" t="s">
        <v>1909</v>
      </c>
      <c r="D6" s="63"/>
      <c r="E6" s="64" t="s">
        <v>1909</v>
      </c>
      <c r="F6" s="63"/>
      <c r="G6" s="64" t="s">
        <v>1909</v>
      </c>
      <c r="H6" s="60"/>
    </row>
    <row r="7" spans="1:14" ht="18" x14ac:dyDescent="0.25">
      <c r="A7" s="63"/>
      <c r="B7" s="63"/>
      <c r="C7" s="63"/>
      <c r="D7" s="63"/>
      <c r="E7" s="63"/>
      <c r="F7" s="63"/>
      <c r="G7" s="63"/>
      <c r="H7" s="60"/>
    </row>
    <row r="8" spans="1:14" ht="18" x14ac:dyDescent="0.25">
      <c r="A8" s="66" t="s">
        <v>1910</v>
      </c>
      <c r="B8" s="66"/>
      <c r="C8" s="67">
        <v>4.38</v>
      </c>
      <c r="D8" s="67"/>
      <c r="E8" s="67">
        <v>8.4700000000000006</v>
      </c>
      <c r="F8" s="67"/>
      <c r="G8" s="67">
        <v>9.67</v>
      </c>
      <c r="H8" s="60"/>
    </row>
    <row r="9" spans="1:14" ht="18" x14ac:dyDescent="0.25">
      <c r="A9" s="66"/>
      <c r="B9" s="66"/>
      <c r="C9" s="67"/>
      <c r="D9" s="67"/>
      <c r="E9" s="67"/>
      <c r="F9" s="67"/>
      <c r="G9" s="67"/>
      <c r="H9" s="60"/>
    </row>
    <row r="10" spans="1:14" ht="18" x14ac:dyDescent="0.25">
      <c r="A10" s="66" t="s">
        <v>1911</v>
      </c>
      <c r="B10" s="66"/>
      <c r="C10" s="68">
        <v>2.48</v>
      </c>
      <c r="D10" s="67"/>
      <c r="E10" s="67">
        <v>7.37</v>
      </c>
      <c r="F10" s="67"/>
      <c r="G10" s="67">
        <v>8.1199999999999992</v>
      </c>
      <c r="H10" s="60"/>
    </row>
    <row r="11" spans="1:14" ht="18" x14ac:dyDescent="0.25">
      <c r="A11" s="63"/>
      <c r="B11" s="63"/>
      <c r="C11" s="63"/>
      <c r="D11" s="63"/>
      <c r="E11" s="63"/>
      <c r="F11" s="63"/>
      <c r="G11" s="63"/>
      <c r="H11" s="60"/>
    </row>
    <row r="12" spans="1:14" ht="18" x14ac:dyDescent="0.25">
      <c r="A12" s="69" t="s">
        <v>1912</v>
      </c>
      <c r="B12" s="63"/>
      <c r="C12" s="70">
        <f>C8-C10</f>
        <v>1.9</v>
      </c>
      <c r="D12" s="63"/>
      <c r="E12" s="70">
        <f>E8-E10</f>
        <v>1.1000000000000005</v>
      </c>
      <c r="F12" s="63"/>
      <c r="G12" s="70">
        <f>G8-G10</f>
        <v>1.5500000000000007</v>
      </c>
      <c r="H12" s="60"/>
    </row>
    <row r="13" spans="1:14" ht="18" x14ac:dyDescent="0.25">
      <c r="A13" s="60"/>
      <c r="B13" s="60"/>
      <c r="C13" s="61"/>
      <c r="D13" s="60"/>
      <c r="E13" s="61"/>
      <c r="F13" s="60"/>
      <c r="G13" s="61"/>
      <c r="H13" s="60"/>
    </row>
    <row r="14" spans="1:14" ht="18" x14ac:dyDescent="0.2">
      <c r="A14" s="75" t="s">
        <v>1913</v>
      </c>
      <c r="B14" s="75"/>
      <c r="C14" s="75"/>
      <c r="D14" s="75"/>
      <c r="E14" s="75"/>
      <c r="F14" s="75"/>
      <c r="G14" s="75"/>
      <c r="H14" s="75"/>
      <c r="I14" s="75"/>
      <c r="J14" s="75"/>
      <c r="K14" s="75"/>
      <c r="L14" s="75"/>
      <c r="M14" s="75"/>
      <c r="N14" s="75"/>
    </row>
    <row r="15" spans="1:14" x14ac:dyDescent="0.2">
      <c r="A15" s="62" t="s">
        <v>1904</v>
      </c>
      <c r="C15" s="59"/>
      <c r="E15" s="59"/>
      <c r="G15" s="59"/>
    </row>
  </sheetData>
  <sheetProtection password="A84F" sheet="1" objects="1" scenarios="1"/>
  <mergeCells count="2">
    <mergeCell ref="A14:N14"/>
    <mergeCell ref="A1:C1"/>
  </mergeCells>
  <hyperlinks>
    <hyperlink ref="A1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EAPF holdings 2018-03-31</vt:lpstr>
      <vt:lpstr>EAPF perf to 2018-03-31</vt:lpstr>
    </vt:vector>
  </TitlesOfParts>
  <Company>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Agency User</dc:creator>
  <cp:lastModifiedBy>Rina Kumar</cp:lastModifiedBy>
  <dcterms:created xsi:type="dcterms:W3CDTF">2018-07-26T07:23:11Z</dcterms:created>
  <dcterms:modified xsi:type="dcterms:W3CDTF">2018-07-31T16:11:00Z</dcterms:modified>
</cp:coreProperties>
</file>